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PL" sheetId="1" r:id="rId1"/>
    <sheet name="BS" sheetId="2" r:id="rId2"/>
    <sheet name="Equity" sheetId="3" r:id="rId3"/>
    <sheet name="CF" sheetId="4" r:id="rId4"/>
    <sheet name="Notes" sheetId="5" r:id="rId5"/>
  </sheets>
  <externalReferences>
    <externalReference r:id="rId8"/>
    <externalReference r:id="rId9"/>
  </externalReferences>
  <definedNames>
    <definedName name="_xlnm.Print_Area" localSheetId="1">'BS'!$A$1:$F$69</definedName>
    <definedName name="_xlnm.Print_Area" localSheetId="3">'CF'!$A$1:$E$70</definedName>
    <definedName name="_xlnm.Print_Area" localSheetId="2">'Equity'!$A$1:$L$83</definedName>
    <definedName name="_xlnm.Print_Area" localSheetId="4">'Notes'!$A$1:$I$357</definedName>
    <definedName name="_xlnm.Print_Area" localSheetId="0">'PL'!$A$1:$J$71</definedName>
  </definedNames>
  <calcPr fullCalcOnLoad="1"/>
</workbook>
</file>

<file path=xl/comments4.xml><?xml version="1.0" encoding="utf-8"?>
<comments xmlns="http://schemas.openxmlformats.org/spreadsheetml/2006/main">
  <authors>
    <author>OIB-FIN-07-PC23</author>
  </authors>
  <commentList>
    <comment ref="C43" authorId="0">
      <text>
        <r>
          <rPr>
            <b/>
            <sz val="8"/>
            <rFont val="Tahoma"/>
            <family val="0"/>
          </rPr>
          <t>OIB-FIN-07-PC23:</t>
        </r>
        <r>
          <rPr>
            <sz val="8"/>
            <rFont val="Tahoma"/>
            <family val="0"/>
          </rPr>
          <t xml:space="preserve">
Tambalang -RM7.4 mil
LC - RM611k
Avenia -RM738k
JS - RM231k
</t>
        </r>
      </text>
    </comment>
  </commentList>
</comments>
</file>

<file path=xl/sharedStrings.xml><?xml version="1.0" encoding="utf-8"?>
<sst xmlns="http://schemas.openxmlformats.org/spreadsheetml/2006/main" count="649" uniqueCount="445">
  <si>
    <t>(Company no. 63026-U)</t>
  </si>
  <si>
    <t>INDIVIDUAL QUARTER</t>
  </si>
  <si>
    <t>CUMULATIVE QUARTER</t>
  </si>
  <si>
    <t xml:space="preserve">Current </t>
  </si>
  <si>
    <t>Comparative</t>
  </si>
  <si>
    <t>quarter ended</t>
  </si>
  <si>
    <t>RM'000</t>
  </si>
  <si>
    <t>1</t>
  </si>
  <si>
    <t>Revenue</t>
  </si>
  <si>
    <t>Operating expenses</t>
  </si>
  <si>
    <t xml:space="preserve">Other income </t>
  </si>
  <si>
    <t>Finance costs</t>
  </si>
  <si>
    <t>Income tax expense</t>
  </si>
  <si>
    <t>(a)</t>
  </si>
  <si>
    <t>(i)</t>
  </si>
  <si>
    <t>(ii)</t>
  </si>
  <si>
    <t>ASSETS</t>
  </si>
  <si>
    <t>Non-Current Assets</t>
  </si>
  <si>
    <t>Property, plant and equipment</t>
  </si>
  <si>
    <t>Land held for property development</t>
  </si>
  <si>
    <t>Investment in associates</t>
  </si>
  <si>
    <t>Long term receivable</t>
  </si>
  <si>
    <t>Deferred tax assets</t>
  </si>
  <si>
    <t>Current Assets</t>
  </si>
  <si>
    <t>Inventories</t>
  </si>
  <si>
    <t>Trade and other receivables</t>
  </si>
  <si>
    <t>Short term investments</t>
  </si>
  <si>
    <t>Cash and bank balances</t>
  </si>
  <si>
    <t>TOTAL ASSETS</t>
  </si>
  <si>
    <t>EQUITY AND LIABILITIES</t>
  </si>
  <si>
    <t>Share Capital</t>
  </si>
  <si>
    <t xml:space="preserve">"B" Class Redeemable Convertible Cumulative </t>
  </si>
  <si>
    <t>Preference Shares ("RCCPS-B")</t>
  </si>
  <si>
    <t>Irredeemable Convertible Bonds ("ICB")</t>
  </si>
  <si>
    <t>Reserves</t>
  </si>
  <si>
    <t>Non-Current Liabilities</t>
  </si>
  <si>
    <t>Long term liabilities</t>
  </si>
  <si>
    <t>Deferred tax liabilities</t>
  </si>
  <si>
    <t>Current Liabilities</t>
  </si>
  <si>
    <t xml:space="preserve">Trade and other payables </t>
  </si>
  <si>
    <t>Borrowings</t>
  </si>
  <si>
    <t xml:space="preserve">TOTAL EQUITY AND LIABILITIES </t>
  </si>
  <si>
    <t>OLYMPIA INDUSTRIES BERHAD</t>
  </si>
  <si>
    <t xml:space="preserve">Minority </t>
  </si>
  <si>
    <t xml:space="preserve">Total </t>
  </si>
  <si>
    <t>Share</t>
  </si>
  <si>
    <t>Merger</t>
  </si>
  <si>
    <t>Accumulated</t>
  </si>
  <si>
    <t>Total</t>
  </si>
  <si>
    <t>Equity</t>
  </si>
  <si>
    <t>Capital</t>
  </si>
  <si>
    <t>Deficit</t>
  </si>
  <si>
    <t>Losses</t>
  </si>
  <si>
    <t>Revaluation</t>
  </si>
  <si>
    <t>Foreign</t>
  </si>
  <si>
    <t>Reserve</t>
  </si>
  <si>
    <t>Premium</t>
  </si>
  <si>
    <t>**Capital</t>
  </si>
  <si>
    <t>**</t>
  </si>
  <si>
    <t>The capital reserve arose from the issuance of shares in a subsidiary at a premium to minority shareholders.</t>
  </si>
  <si>
    <t xml:space="preserve"> </t>
  </si>
  <si>
    <t>Interest received</t>
  </si>
  <si>
    <t>Other non-cash items</t>
  </si>
  <si>
    <t>Interest paid</t>
  </si>
  <si>
    <t>Part A - Explanatory Notes Pursuant to FRS 134</t>
  </si>
  <si>
    <t>A1</t>
  </si>
  <si>
    <t>Basis of Preparation</t>
  </si>
  <si>
    <t>Interim Financial Reporting and paragraph 9.22 of the Listing Requirements of Bursa Malaysia Securities Berhad.</t>
  </si>
  <si>
    <t>A2</t>
  </si>
  <si>
    <t>Changes in Accounting Policies</t>
  </si>
  <si>
    <t>A3</t>
  </si>
  <si>
    <t>Auditors' Report on Preceding Annual Financial Statements</t>
  </si>
  <si>
    <t>A4</t>
  </si>
  <si>
    <t>Comments about Seasonal or Cyclical Factors</t>
  </si>
  <si>
    <t>The Group's business operations are not significantly affected by any seasonal and cyclical factors.</t>
  </si>
  <si>
    <t>A5</t>
  </si>
  <si>
    <t>Unusual Items due to their Nature, Size or Incidence</t>
  </si>
  <si>
    <t>A6</t>
  </si>
  <si>
    <t>Changes in Estimates</t>
  </si>
  <si>
    <t>estimates of amounts reported in prior financial years that have a material effect in the current quarter.</t>
  </si>
  <si>
    <t>A7</t>
  </si>
  <si>
    <t>Debt and Equity Securities</t>
  </si>
  <si>
    <t>A8</t>
  </si>
  <si>
    <t>Dividend Paid</t>
  </si>
  <si>
    <t>A9</t>
  </si>
  <si>
    <t>Segmental Information</t>
  </si>
  <si>
    <t>Gaming</t>
  </si>
  <si>
    <t>Interest income</t>
  </si>
  <si>
    <t>A10</t>
  </si>
  <si>
    <t>Carrying Amount of Revalued Assets</t>
  </si>
  <si>
    <t>The valuations of property, plant and equipment have been brought forward without amendment from the financial statements for</t>
  </si>
  <si>
    <t>A11</t>
  </si>
  <si>
    <t xml:space="preserve">Subsequent Events </t>
  </si>
  <si>
    <t>A12</t>
  </si>
  <si>
    <t>Changes in Composition of the Group</t>
  </si>
  <si>
    <t>A13</t>
  </si>
  <si>
    <t>Changes in Contingent Liabilities and Contingent Assets</t>
  </si>
  <si>
    <t>A14</t>
  </si>
  <si>
    <t>Capital Commitments</t>
  </si>
  <si>
    <t>Part B - Explanatory Notes Pursuant to Appendix 9B of the Listing Requirements of Bursa Malaysia Securities Bhd</t>
  </si>
  <si>
    <t>B1</t>
  </si>
  <si>
    <t>Performance Review</t>
  </si>
  <si>
    <t>B2</t>
  </si>
  <si>
    <t>B3</t>
  </si>
  <si>
    <t>Commentary on Prospects</t>
  </si>
  <si>
    <t>B4</t>
  </si>
  <si>
    <t>Variance from Profit Forecast/Profit Guarantee</t>
  </si>
  <si>
    <t>Not applicable in this quarterly report.</t>
  </si>
  <si>
    <t>B5</t>
  </si>
  <si>
    <t>Income Tax Expense</t>
  </si>
  <si>
    <t>Total income tax expense</t>
  </si>
  <si>
    <t>B6</t>
  </si>
  <si>
    <t>Sale of  Unquoted Investments and Properties</t>
  </si>
  <si>
    <t>B7</t>
  </si>
  <si>
    <t>Quoted Securities</t>
  </si>
  <si>
    <t>a)</t>
  </si>
  <si>
    <t>b)</t>
  </si>
  <si>
    <t>At cost</t>
  </si>
  <si>
    <t>At Market Value</t>
  </si>
  <si>
    <t>B8</t>
  </si>
  <si>
    <t>Corporate Proposals</t>
  </si>
  <si>
    <t>B9</t>
  </si>
  <si>
    <t>Group Borrowings</t>
  </si>
  <si>
    <t>B10</t>
  </si>
  <si>
    <t>Off  Balance Sheet Financial Instruments</t>
  </si>
  <si>
    <t>There were no off balance sheet financial instruments as at the date of this report.</t>
  </si>
  <si>
    <t>B11</t>
  </si>
  <si>
    <t>Material Litigation</t>
  </si>
  <si>
    <t>The list of material litigation is attached as Annexure 1.</t>
  </si>
  <si>
    <t>B12</t>
  </si>
  <si>
    <t>Dividend Payable</t>
  </si>
  <si>
    <t>B13</t>
  </si>
  <si>
    <t>Basic</t>
  </si>
  <si>
    <t>(b)</t>
  </si>
  <si>
    <t>Diluted</t>
  </si>
  <si>
    <t xml:space="preserve">After-tax effect of interest expense on ICULS </t>
  </si>
  <si>
    <t>After-tax effect of interest expense on ICB</t>
  </si>
  <si>
    <t>'000</t>
  </si>
  <si>
    <t xml:space="preserve">Weighted average number of ordinary shares </t>
  </si>
  <si>
    <t>Effect of dilution:</t>
  </si>
  <si>
    <t>ICULS</t>
  </si>
  <si>
    <t>ICB</t>
  </si>
  <si>
    <t>B14</t>
  </si>
  <si>
    <t>Status of the Proposed Disposal of Companies</t>
  </si>
  <si>
    <t>On behalf of the Board</t>
  </si>
  <si>
    <t>Company Secretary</t>
  </si>
  <si>
    <t>Kuala Lumpur</t>
  </si>
  <si>
    <t xml:space="preserve">Comparative </t>
  </si>
  <si>
    <t>Proceeds from disposal of property, plant and equipment</t>
  </si>
  <si>
    <t>Purchases and disposals of quoted securities:</t>
  </si>
  <si>
    <t>Irredeemable Convertible Unsecured Loan Stocks ("ICULS")</t>
  </si>
  <si>
    <t>Purchase of property, plant and equipment</t>
  </si>
  <si>
    <t>There were no corporate proposals announced during the quarter under review.</t>
  </si>
  <si>
    <t>Equity Component of</t>
  </si>
  <si>
    <t>RCCPS-B</t>
  </si>
  <si>
    <t>Adjustments for :-</t>
  </si>
  <si>
    <t>Sdn. Bhd., Naturelle Sdn. Bhd. and Harta Sekata Sdn. Bhd.</t>
  </si>
  <si>
    <t>Due from associates, net</t>
  </si>
  <si>
    <t>Depreciation on property, plant and equipment</t>
  </si>
  <si>
    <t>Minority interests</t>
  </si>
  <si>
    <t>Interests</t>
  </si>
  <si>
    <t xml:space="preserve">There were no issuance and repayment of debts and equity securities, share buy-backs, share cancellations, shares held as </t>
  </si>
  <si>
    <t>At beginning of the quarter</t>
  </si>
  <si>
    <t>At end of the quarter</t>
  </si>
  <si>
    <t>Conversion of ICULS</t>
  </si>
  <si>
    <t>Due to affiliated companies, net</t>
  </si>
  <si>
    <t>Gain on disposal of subsidiaries</t>
  </si>
  <si>
    <t>There were no material changes in estimates of amounts reported in prior quarters of the current financial period or changes in</t>
  </si>
  <si>
    <t>During the financial quarter, the Company did not enter into any agreement to dispose part or the entire equity interest in MA Realty</t>
  </si>
  <si>
    <t>Proceeds from disposal of short term investments</t>
  </si>
  <si>
    <t>Profit/(loss) before tax</t>
  </si>
  <si>
    <t>Reversal of impairment for short term investment</t>
  </si>
  <si>
    <t>As previously</t>
  </si>
  <si>
    <t>stated</t>
  </si>
  <si>
    <t>Reclassification</t>
  </si>
  <si>
    <t>In the absence of a definitive economic recovery, the Group do not expect any material improvements on the results for the financial</t>
  </si>
  <si>
    <t>year ending 30 June 2011.</t>
  </si>
  <si>
    <t>As at 30 September 2010</t>
  </si>
  <si>
    <t>For the First Quarter Ended 30 September 2010</t>
  </si>
  <si>
    <t>Restatement</t>
  </si>
  <si>
    <t>period to date</t>
  </si>
  <si>
    <t>(Restated)</t>
  </si>
  <si>
    <t>Continuing Operations</t>
  </si>
  <si>
    <t>Profit from operations</t>
  </si>
  <si>
    <t>(Loss)/profit before tax</t>
  </si>
  <si>
    <t>(Loss)/profit for the period</t>
  </si>
  <si>
    <t>Other Comprehensive Income</t>
  </si>
  <si>
    <t xml:space="preserve">Exchange differences on translating </t>
  </si>
  <si>
    <t>foreign operations</t>
  </si>
  <si>
    <t>Total Comprehensive Income for the period</t>
  </si>
  <si>
    <t>(Loss)/profit attributable to:</t>
  </si>
  <si>
    <t>Equity Holders of the Company</t>
  </si>
  <si>
    <t>Minority Interests</t>
  </si>
  <si>
    <t>Total Comprehensive Income attributable to:</t>
  </si>
  <si>
    <t>Earnings per share attributable to</t>
  </si>
  <si>
    <t xml:space="preserve">      Equity Holders of  the Company (sen per share)</t>
  </si>
  <si>
    <t xml:space="preserve">Basic </t>
  </si>
  <si>
    <t xml:space="preserve">Fully diluted </t>
  </si>
  <si>
    <t xml:space="preserve">The Unaudited Consolidated Statement of Comprehensive Income  should be read in conjunction with the Audited Financial Statements </t>
  </si>
  <si>
    <t>for the year ended 30 June 2010 and the accompanying explanatory notes attached to the Interim Financial Statements .</t>
  </si>
  <si>
    <t xml:space="preserve">Unaudited Condensed Consolidated Statement Of Comprehensive Income </t>
  </si>
  <si>
    <t>30 Sep 2009</t>
  </si>
  <si>
    <t>As at 30 Sep 2010</t>
  </si>
  <si>
    <t>As at 30 June 2010</t>
  </si>
  <si>
    <t>Investment properties</t>
  </si>
  <si>
    <t>Long term investment</t>
  </si>
  <si>
    <t xml:space="preserve">Property development costs </t>
  </si>
  <si>
    <t>Equity attributable to Equity Holders of the Company</t>
  </si>
  <si>
    <t>Other Reserves</t>
  </si>
  <si>
    <t>Accumulated losses</t>
  </si>
  <si>
    <t>TOTAL EQUITY</t>
  </si>
  <si>
    <t>Tax payable</t>
  </si>
  <si>
    <t>TOTAL LIABILITIES</t>
  </si>
  <si>
    <t xml:space="preserve">Net assets per share attributable to Ordinary Equity </t>
  </si>
  <si>
    <t>Holders of the Company (RM)</t>
  </si>
  <si>
    <t xml:space="preserve">The Unaudited Consolidated Statement of Financial Position  should be read in conjunction with the Audited Financial Statements </t>
  </si>
  <si>
    <t>Unaudited Condensed Consolidated Statement Of Financial Position</t>
  </si>
  <si>
    <t>For the Period Ended 30 September 2010</t>
  </si>
  <si>
    <t>Attributable to Equity Holders of the Company</t>
  </si>
  <si>
    <t xml:space="preserve">    Non-distributable</t>
  </si>
  <si>
    <t>Distributable</t>
  </si>
  <si>
    <t xml:space="preserve"> *Other </t>
  </si>
  <si>
    <t>Balance at 1 July 2010</t>
  </si>
  <si>
    <t>Effects of adopting FRS 139</t>
  </si>
  <si>
    <t>Restated balance</t>
  </si>
  <si>
    <t>Total Comprehensive Income</t>
  </si>
  <si>
    <t>Balance at 30 September 2010</t>
  </si>
  <si>
    <t>*Other Reserves</t>
  </si>
  <si>
    <t>Asset</t>
  </si>
  <si>
    <t>Currency</t>
  </si>
  <si>
    <t>Translation</t>
  </si>
  <si>
    <t>Total comprehensive income</t>
  </si>
  <si>
    <t xml:space="preserve">Unaudited Condensed Consolidated Statement Of  Changes In Equity </t>
  </si>
  <si>
    <t>For the Corresponding Period Ended 30 September 2009</t>
  </si>
  <si>
    <t>Balance at 1 July 2009</t>
  </si>
  <si>
    <t>Changes in equity for the period</t>
  </si>
  <si>
    <t xml:space="preserve">Issue of ordinary shares upon </t>
  </si>
  <si>
    <t>conversion of ICULS</t>
  </si>
  <si>
    <t>Disposal of investment in subsidiaries</t>
  </si>
  <si>
    <t>Balance at 30 September 2009</t>
  </si>
  <si>
    <t>Unaudited Condensed Consolidated Statement Of  Changes In Equity</t>
  </si>
  <si>
    <t>and the accompanying explanatory notes attached to the Interim Financial Statements .</t>
  </si>
  <si>
    <t xml:space="preserve">The Unaudited Consolidated Statatement of Changes in Equity should be read in conjunction with the Audited Financial Statements for the financial year ended 30 June 2010 </t>
  </si>
  <si>
    <t>Period To Date</t>
  </si>
  <si>
    <t>Operating Activities</t>
  </si>
  <si>
    <t>(Loss)/profit before tax from continuing operations</t>
  </si>
  <si>
    <t>Interest income from long term receivable</t>
  </si>
  <si>
    <t>Dividend income from investment securities</t>
  </si>
  <si>
    <t>Reversal of provision for doubtful debts</t>
  </si>
  <si>
    <t>Provision for doubtful debts</t>
  </si>
  <si>
    <t xml:space="preserve">Operating cash flows before changes in working capital </t>
  </si>
  <si>
    <t>Changes in working capital</t>
  </si>
  <si>
    <t>Increase in property development costs</t>
  </si>
  <si>
    <t>Decrease/(increase) in land held for developments</t>
  </si>
  <si>
    <t>Increase in inventories</t>
  </si>
  <si>
    <t>(Increase)/decrease in receivables</t>
  </si>
  <si>
    <t>Increase/(decrease) in payables</t>
  </si>
  <si>
    <t>Total changes in working capital</t>
  </si>
  <si>
    <t>Cash flows (used in)/from operations</t>
  </si>
  <si>
    <t xml:space="preserve">Income taxes paid </t>
  </si>
  <si>
    <t>Net cash flows (used in)/from operating activities</t>
  </si>
  <si>
    <t>Investing Activities</t>
  </si>
  <si>
    <t>Proceeds from disposal of investment in subsidiaries</t>
  </si>
  <si>
    <t xml:space="preserve">Dividend income from investment securities </t>
  </si>
  <si>
    <t>Net cash flows from investing activities</t>
  </si>
  <si>
    <t>Financing Activities</t>
  </si>
  <si>
    <t>Repayments of loans and borrowings</t>
  </si>
  <si>
    <t>Repayment of obligations under finance leases</t>
  </si>
  <si>
    <t>Net cash flows used in financing activities</t>
  </si>
  <si>
    <t>Net (decrease)/increase in Cash and Cash Equivalents</t>
  </si>
  <si>
    <t>Cash and Cash Equivalents at beginning of the period</t>
  </si>
  <si>
    <t>Cash and Cash Equivalents at end of the period</t>
  </si>
  <si>
    <t>Cash and cash equivalents at the end of the financial period comprise the following:</t>
  </si>
  <si>
    <t xml:space="preserve">Deposits with financial institutions </t>
  </si>
  <si>
    <t xml:space="preserve">Cash and bank balances </t>
  </si>
  <si>
    <t xml:space="preserve">The Unaudited Consolidated Statement of Cash Flows should be read in conjunction with the Audited Financial Statements </t>
  </si>
  <si>
    <t>Unaudited Condensed Consolidated Statement Of Cash Flows</t>
  </si>
  <si>
    <t>30 Sep 2010</t>
  </si>
  <si>
    <t>Notes To The Unaudited Interim Financial Statements For The Period Ended 30 September 2010</t>
  </si>
  <si>
    <t xml:space="preserve">The Interim Financial Statements are unaudited and have been prepared in accordance with the requirement of  FRS 134 : </t>
  </si>
  <si>
    <t>The interim financial statements should be read in conjunction with the audited financial statements of the Group for the financial</t>
  </si>
  <si>
    <t>year ended 30 June 2010.  These explanatory notes attached to the interim financial statements provide an explanation of events and</t>
  </si>
  <si>
    <t>transactions that are significant to an understanding of the changes in the financial position and performance of the Group since</t>
  </si>
  <si>
    <t>the year ended 30 June 2010.</t>
  </si>
  <si>
    <t xml:space="preserve">The accounting policies and methods of computation for the Interim Financial Statements are consistent with those adopted for the </t>
  </si>
  <si>
    <t>FRS 3</t>
  </si>
  <si>
    <t>Business Combinations (revised)</t>
  </si>
  <si>
    <t>FRS 7</t>
  </si>
  <si>
    <t>Financial Instruments: Disclosures</t>
  </si>
  <si>
    <t>FRS 101</t>
  </si>
  <si>
    <t>Presentation of Financial Statements (revised)</t>
  </si>
  <si>
    <t>FRS 123</t>
  </si>
  <si>
    <t>Borrowing Costs (revised)</t>
  </si>
  <si>
    <t>FRS 139</t>
  </si>
  <si>
    <t>Financial Instruments: Recognition and Measurement</t>
  </si>
  <si>
    <t xml:space="preserve">Amendments to FRS 1 and </t>
  </si>
  <si>
    <t>First-time Adoption of Financial Reporting Standards and Consolidated and Separate Financial</t>
  </si>
  <si>
    <t xml:space="preserve">  FRS 127</t>
  </si>
  <si>
    <t xml:space="preserve">  Statement: Cost of an Investment in a Subsidiary, Jointly Controlled Entity or Associate</t>
  </si>
  <si>
    <t>Amendments to FRS 2</t>
  </si>
  <si>
    <t>Share-based Payment - Vesting Conditions and Cancellations</t>
  </si>
  <si>
    <t>Amendments to FRS 5</t>
  </si>
  <si>
    <t>Non-current Assets Held for Sale and Discontinued Operations</t>
  </si>
  <si>
    <t>Amendments to FRS 117</t>
  </si>
  <si>
    <t>Leases</t>
  </si>
  <si>
    <t>Amendments to FRS 132</t>
  </si>
  <si>
    <t xml:space="preserve">Financial Instruments: Presentation </t>
  </si>
  <si>
    <t>Amendments to FRS 138</t>
  </si>
  <si>
    <t>Intangible Assets</t>
  </si>
  <si>
    <t>IC Interpretation 9</t>
  </si>
  <si>
    <t>Reassessment of Embedded Derivatives</t>
  </si>
  <si>
    <t>IC Interpretation 10</t>
  </si>
  <si>
    <t>Interim Financial Reporting and Impairment</t>
  </si>
  <si>
    <t>IC Interpretation 11</t>
  </si>
  <si>
    <t>Group and Treasury Share Transactions</t>
  </si>
  <si>
    <t>Adoption of the the above standards and interpretations did not have any effect on the financial performance or position to the</t>
  </si>
  <si>
    <t>Group except for those discussed below:</t>
  </si>
  <si>
    <t>FRS 101, Presentation of Financial Statements</t>
  </si>
  <si>
    <t>The revised FRS 101 introduces changes in the presentation of the financial statements as follows:</t>
  </si>
  <si>
    <t>Pre-FRS 101</t>
  </si>
  <si>
    <t>Balance Sheet</t>
  </si>
  <si>
    <t>Statement of Financial Position</t>
  </si>
  <si>
    <t>Income Statements</t>
  </si>
  <si>
    <t>Statement of Comprehensive Income</t>
  </si>
  <si>
    <t>Statement of Changes in Equity</t>
  </si>
  <si>
    <t>Cash Flow Statement</t>
  </si>
  <si>
    <t>Statement of Cash Flows</t>
  </si>
  <si>
    <t xml:space="preserve">The revised FRS 101 separates owner and non-owner changes in equity. Therefore, the statements of changes in equity will now </t>
  </si>
  <si>
    <t>include only details of transactions with owners. All non-owner changes in equity are presented as a single line labelled as total</t>
  </si>
  <si>
    <t>comprehensive income. The Standard also introduces the statement of comprehensive income: presenting all items of income</t>
  </si>
  <si>
    <t xml:space="preserve">and expense recognised in the income statement, together with all other items of recognised income and expense recognised </t>
  </si>
  <si>
    <t xml:space="preserve">directly in equity, either in single statement, or in two linked statements.  The Group has elected to present this statement as </t>
  </si>
  <si>
    <t>one single statement and has accounted the changes restrospectively to the comparative period.</t>
  </si>
  <si>
    <t>Changes in Accounting Policies (Cont'd)</t>
  </si>
  <si>
    <t>FRS 101, Presentation of Financial Statements (Cont'd)</t>
  </si>
  <si>
    <t>The effects on the comparatives to the Statement of Comprehensive Income as follows:</t>
  </si>
  <si>
    <t>Three-month period ended</t>
  </si>
  <si>
    <t>Effect of</t>
  </si>
  <si>
    <t>As</t>
  </si>
  <si>
    <t>30 September 2009</t>
  </si>
  <si>
    <t>restated</t>
  </si>
  <si>
    <t>Profit for the period</t>
  </si>
  <si>
    <t xml:space="preserve">  Exchange difference on translating foreign operations</t>
  </si>
  <si>
    <t>Amendments to FRS 117, Leases</t>
  </si>
  <si>
    <t>With the adoption of the Amendments to FRS 117, the classification of a leasehold land as a finance lease or operating lease is</t>
  </si>
  <si>
    <t>based on the extent to which risks and rewards incident to ownership lie.   In making this judgement, the Group has concluded</t>
  </si>
  <si>
    <t>that all the leasehold land are substance in finance lease.  This change in classification of Prepaid land lease payments to Property,</t>
  </si>
  <si>
    <t>plant and equipment in the current period and restrospectively to the comparative prior year's Statement of Financial Position</t>
  </si>
  <si>
    <t>as follows:</t>
  </si>
  <si>
    <t>Group</t>
  </si>
  <si>
    <t>Prepaid land lease payments</t>
  </si>
  <si>
    <t>FRS 139: Financial Instruments: Recognition and Measurement</t>
  </si>
  <si>
    <t xml:space="preserve">FRS 139 establishes principals for recognising and measuring financial assets, financial liabilities and some other contracts to </t>
  </si>
  <si>
    <t>buy and sell non-financial items.  The Group has adopted FRS 139 prospectively on 1 July 2010 in accordance with the transitional</t>
  </si>
  <si>
    <t xml:space="preserve">provisions.  The effect arising from adoption of this Standard has been accounted for by adjusting the opening balance of </t>
  </si>
  <si>
    <t>accumulated losses as at 1 July 2010 as follows:</t>
  </si>
  <si>
    <t>Long Term Receivable</t>
  </si>
  <si>
    <t>Upon adoption of FRS 139, an impairment loss is recognised when there is objective evidence that an impairment loss has been</t>
  </si>
  <si>
    <t>incurred.  The amount of the loss is measured as the difference between the receivable's carrying amount and the present value</t>
  </si>
  <si>
    <t xml:space="preserve">of the estimated future cash flows discounted at the receivable's original effective interest rate.  </t>
  </si>
  <si>
    <t>As at 1 July 2010, the Group has remeasured the allowance for impairment losses as at that date and the difference of RM29.6 million</t>
  </si>
  <si>
    <t>was recognised as adjustment to the opening balance of accumulated losses as at that date.</t>
  </si>
  <si>
    <t xml:space="preserve">Comparative Restatement for FRS 118 </t>
  </si>
  <si>
    <t xml:space="preserve">The Group adopted FRS 118 (revised) in the last financial year to recognise the ticketing sales as net of costs.  The adjustment has </t>
  </si>
  <si>
    <t>been accounted for restrospectively for the comparative financial period and the effect of the adjustment is as follows:</t>
  </si>
  <si>
    <t>3 months ended 30 September 2009</t>
  </si>
  <si>
    <t>The auditors' report on the financial statements for the year ended 30 June 2010 was not qualified.</t>
  </si>
  <si>
    <t>There were no unusual items affecting assets, liabilities, equity, net income or cash flows during the financial period to date.</t>
  </si>
  <si>
    <t>treasury shares and resale of treasury shares in the current quarter.</t>
  </si>
  <si>
    <t>Results for 3 months ended 30 September 2010:</t>
  </si>
  <si>
    <t xml:space="preserve">Financial </t>
  </si>
  <si>
    <t xml:space="preserve">Property </t>
  </si>
  <si>
    <t xml:space="preserve">Investment </t>
  </si>
  <si>
    <t>Services</t>
  </si>
  <si>
    <t>Development</t>
  </si>
  <si>
    <t xml:space="preserve">Holding and </t>
  </si>
  <si>
    <t>Elimination</t>
  </si>
  <si>
    <t>Consolidated</t>
  </si>
  <si>
    <t>others</t>
  </si>
  <si>
    <t>External customers</t>
  </si>
  <si>
    <t xml:space="preserve">Inter-segment </t>
  </si>
  <si>
    <t>Total revenue</t>
  </si>
  <si>
    <t>Results</t>
  </si>
  <si>
    <t>Segment results</t>
  </si>
  <si>
    <t>Profit/(loss) for the period</t>
  </si>
  <si>
    <t>Comparative results for 3 months ended 30 September 2009:</t>
  </si>
  <si>
    <t>No dividend has been paid and/or recommended for the current financial period to date.</t>
  </si>
  <si>
    <t>the financial year ended 30 June 2010.</t>
  </si>
  <si>
    <t>There were no material events subsequent to the end of the current financial period to date.</t>
  </si>
  <si>
    <t>There were no changes in the composition of the Group for the current financial period to date.</t>
  </si>
  <si>
    <t xml:space="preserve">There were no changes in other contingent liabilities and contingent assets since the last statement of financial position as at </t>
  </si>
  <si>
    <t>30 June 2010.</t>
  </si>
  <si>
    <t>Capital Commitments contracted but not provided for in the interim financial statements as at 30 September 2010 are as follows:</t>
  </si>
  <si>
    <t xml:space="preserve">The Group's revenue of RM46.4 million for the current quarter was 7.2% lower  than the previous year's corresponding quarter. </t>
  </si>
  <si>
    <t xml:space="preserve">The decrease is mainly due to the lower revenue generated by the gaming division. </t>
  </si>
  <si>
    <t>The Group reported loss before tax of RM1.5 million for the current quarter as compared to profit before tax of RM2.9 million in the</t>
  </si>
  <si>
    <t>previous year's corresponding quarter.  This was mainly due to the gain on disposal of investment in subsidiaries of RM6.5 million</t>
  </si>
  <si>
    <t xml:space="preserve">in the corresponding quarter in 2009.  </t>
  </si>
  <si>
    <t>Comparison with Preceding Quarter's Results</t>
  </si>
  <si>
    <t xml:space="preserve">The Group reported loss before tax of  RM1.5 million for the current quarter as compared to profit before tax of RM34.7 million in the </t>
  </si>
  <si>
    <t>preceding quarter ended 30 June 2010.  This was mainly due to the fair value adjustment on an investment property of RM28.1 million,</t>
  </si>
  <si>
    <t>gain on disposal of property, plant and equipment of RM5 million and write back of payables of RM3.4 million in the preceding quarter.</t>
  </si>
  <si>
    <t>Tax charges/credits comprise:</t>
  </si>
  <si>
    <t xml:space="preserve">Cumulative </t>
  </si>
  <si>
    <t>quarter</t>
  </si>
  <si>
    <t>period-to-date</t>
  </si>
  <si>
    <t>3 months ended</t>
  </si>
  <si>
    <t>Current tax expense</t>
  </si>
  <si>
    <t>Deferred tax  expense</t>
  </si>
  <si>
    <t>The Group's effective tax rates for the current quarter were consistent with the statutory tax rate.</t>
  </si>
  <si>
    <t>There were no sale of unquoted investments and properties for the current financial period to date.</t>
  </si>
  <si>
    <t>There were no purchase or disposal of quoted securities for the current financial period to date.</t>
  </si>
  <si>
    <t>Investment in quoted securities as at 30 September 2010:</t>
  </si>
  <si>
    <t>At Book value /Carrying amount</t>
  </si>
  <si>
    <t>Reversal of impairment</t>
  </si>
  <si>
    <t>Earnings Per Share</t>
  </si>
  <si>
    <t>Basic earnings per share amounts are calculated by dividing (loss)/profit for the period attributable to equity holders of the Company</t>
  </si>
  <si>
    <t>by the weighted average number of ordinary shares in issue during the financial period held by the Company.</t>
  </si>
  <si>
    <t>Cummulative</t>
  </si>
  <si>
    <t xml:space="preserve">(Loss)/profit attributable to equity holders of </t>
  </si>
  <si>
    <t xml:space="preserve">  the Company (RM'000)</t>
  </si>
  <si>
    <t xml:space="preserve">    shares in issue ('000)</t>
  </si>
  <si>
    <t>Basic earnings per share (Sen)</t>
  </si>
  <si>
    <t xml:space="preserve">For the purpose of calculating diluted earnings per share, the (loss)/profit for the period attributable to equity holders of the </t>
  </si>
  <si>
    <t xml:space="preserve">Company and the weighted average number of ordinary shares in issue during the financial period have been adjusted for the </t>
  </si>
  <si>
    <t>dilutive effects of all potential ordinary shares, i.e. ICULS and ICB.</t>
  </si>
  <si>
    <t>(Loss)/profit attributable to equity holders of the Company</t>
  </si>
  <si>
    <t xml:space="preserve">Adjusted (loss)/profit attributable to equity holders of the </t>
  </si>
  <si>
    <t xml:space="preserve">   Company</t>
  </si>
  <si>
    <t>Adjusted weighted average number of ordinary shares</t>
  </si>
  <si>
    <t>Diluted earnings per share (Sen)</t>
  </si>
  <si>
    <t>Warrant have been excluded in the calculation of diluted earnings per share as they are anti-dilutive.</t>
  </si>
  <si>
    <t>As at 30 September 2010, the Group borrowings are as follows :</t>
  </si>
  <si>
    <t>Secured</t>
  </si>
  <si>
    <t>Short Term</t>
  </si>
  <si>
    <t>Long Term</t>
  </si>
  <si>
    <t>Term loans/Restructured term loans</t>
  </si>
  <si>
    <t>Debts instruments</t>
  </si>
  <si>
    <t>Finance lease liabilities</t>
  </si>
  <si>
    <t>No dividend has been declared for the current financial period ended 30 September 2010 (30 September 2009: Nil).</t>
  </si>
  <si>
    <t>Yap Siew Khim</t>
  </si>
  <si>
    <t>annual audited financial statements ended 30 June 2010 except for the following new and revised FRSs, IC Interpretations and</t>
  </si>
  <si>
    <t xml:space="preserve">Amendments to FRSs which are applicable to the Group's operations with effective from 1 July 2010: </t>
  </si>
  <si>
    <t>Post-FRS 101</t>
  </si>
  <si>
    <t>23 November 2010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</si>
</sst>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_);\(#,##0.0\)"/>
    <numFmt numFmtId="175" formatCode="0.0"/>
    <numFmt numFmtId="176" formatCode="0.000%"/>
  </numFmts>
  <fonts count="2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9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2" fillId="0" borderId="0">
      <alignment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19" applyNumberFormat="1" applyFont="1" applyFill="1" applyAlignment="1" quotePrefix="1">
      <alignment horizontal="left"/>
      <protection/>
    </xf>
    <xf numFmtId="172" fontId="2" fillId="0" borderId="0" xfId="15" applyNumberFormat="1" applyFont="1" applyFill="1" applyAlignment="1">
      <alignment/>
    </xf>
    <xf numFmtId="0" fontId="3" fillId="0" borderId="0" xfId="19" applyNumberFormat="1" applyFont="1" applyFill="1" applyAlignment="1">
      <alignment horizontal="left"/>
      <protection/>
    </xf>
    <xf numFmtId="0" fontId="1" fillId="0" borderId="0" xfId="19" applyNumberFormat="1" applyFont="1" applyFill="1">
      <alignment/>
      <protection/>
    </xf>
    <xf numFmtId="0" fontId="2" fillId="0" borderId="0" xfId="19" applyNumberFormat="1" applyFont="1" applyFill="1">
      <alignment/>
      <protection/>
    </xf>
    <xf numFmtId="172" fontId="4" fillId="0" borderId="0" xfId="15" applyNumberFormat="1" applyFont="1" applyFill="1" applyAlignment="1">
      <alignment/>
    </xf>
    <xf numFmtId="172" fontId="1" fillId="0" borderId="0" xfId="15" applyNumberFormat="1" applyFont="1" applyFill="1" applyAlignment="1" quotePrefix="1">
      <alignment horizontal="center"/>
    </xf>
    <xf numFmtId="172" fontId="1" fillId="0" borderId="0" xfId="15" applyNumberFormat="1" applyFont="1" applyFill="1" applyAlignment="1">
      <alignment horizontal="center"/>
    </xf>
    <xf numFmtId="172" fontId="2" fillId="0" borderId="1" xfId="15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0" fontId="2" fillId="0" borderId="0" xfId="19" applyNumberFormat="1" applyFont="1" applyFill="1" applyAlignment="1">
      <alignment horizontal="left"/>
      <protection/>
    </xf>
    <xf numFmtId="172" fontId="2" fillId="0" borderId="0" xfId="19" applyNumberFormat="1" applyFont="1" applyFill="1">
      <alignment/>
      <protection/>
    </xf>
    <xf numFmtId="0" fontId="2" fillId="0" borderId="0" xfId="19" applyNumberFormat="1" applyFont="1" applyFill="1" applyAlignment="1" quotePrefix="1">
      <alignment horizontal="left"/>
      <protection/>
    </xf>
    <xf numFmtId="171" fontId="2" fillId="0" borderId="0" xfId="15" applyNumberFormat="1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0" xfId="15" applyNumberFormat="1" applyFont="1" applyFill="1" applyAlignment="1">
      <alignment horizontal="right"/>
    </xf>
    <xf numFmtId="173" fontId="2" fillId="0" borderId="0" xfId="15" applyNumberFormat="1" applyFont="1" applyFill="1" applyAlignment="1">
      <alignment horizontal="center"/>
    </xf>
    <xf numFmtId="172" fontId="2" fillId="0" borderId="2" xfId="15" applyNumberFormat="1" applyFont="1" applyFill="1" applyBorder="1" applyAlignment="1">
      <alignment/>
    </xf>
    <xf numFmtId="172" fontId="2" fillId="0" borderId="3" xfId="15" applyNumberFormat="1" applyFont="1" applyFill="1" applyBorder="1" applyAlignment="1">
      <alignment/>
    </xf>
    <xf numFmtId="172" fontId="2" fillId="0" borderId="3" xfId="19" applyNumberFormat="1" applyFont="1" applyFill="1" applyBorder="1">
      <alignment/>
      <protection/>
    </xf>
    <xf numFmtId="172" fontId="2" fillId="0" borderId="4" xfId="15" applyNumberFormat="1" applyFont="1" applyFill="1" applyBorder="1" applyAlignment="1">
      <alignment/>
    </xf>
    <xf numFmtId="172" fontId="2" fillId="0" borderId="5" xfId="15" applyNumberFormat="1" applyFont="1" applyFill="1" applyBorder="1" applyAlignment="1">
      <alignment/>
    </xf>
    <xf numFmtId="172" fontId="2" fillId="0" borderId="6" xfId="15" applyNumberFormat="1" applyFont="1" applyFill="1" applyBorder="1" applyAlignment="1">
      <alignment/>
    </xf>
    <xf numFmtId="172" fontId="2" fillId="0" borderId="2" xfId="19" applyNumberFormat="1" applyFont="1" applyFill="1" applyBorder="1">
      <alignment/>
      <protection/>
    </xf>
    <xf numFmtId="40" fontId="2" fillId="0" borderId="0" xfId="15" applyNumberFormat="1" applyFont="1" applyFill="1" applyBorder="1" applyAlignment="1">
      <alignment/>
    </xf>
    <xf numFmtId="171" fontId="2" fillId="0" borderId="0" xfId="15" applyFont="1" applyFill="1" applyAlignment="1">
      <alignment/>
    </xf>
    <xf numFmtId="0" fontId="2" fillId="2" borderId="0" xfId="22" applyFont="1" applyFill="1">
      <alignment/>
      <protection/>
    </xf>
    <xf numFmtId="172" fontId="2" fillId="0" borderId="0" xfId="22" applyNumberFormat="1" applyFont="1" applyFill="1">
      <alignment/>
      <protection/>
    </xf>
    <xf numFmtId="0" fontId="6" fillId="0" borderId="0" xfId="19" applyNumberFormat="1" applyFont="1" applyFill="1" applyAlignment="1" quotePrefix="1">
      <alignment horizontal="left"/>
      <protection/>
    </xf>
    <xf numFmtId="172" fontId="1" fillId="0" borderId="0" xfId="15" applyNumberFormat="1" applyFont="1" applyFill="1" applyAlignment="1">
      <alignment horizontal="centerContinuous"/>
    </xf>
    <xf numFmtId="172" fontId="1" fillId="0" borderId="0" xfId="15" applyNumberFormat="1" applyFont="1" applyFill="1" applyBorder="1" applyAlignment="1">
      <alignment horizontal="center"/>
    </xf>
    <xf numFmtId="172" fontId="1" fillId="0" borderId="0" xfId="15" applyNumberFormat="1" applyFont="1" applyFill="1" applyBorder="1" applyAlignment="1" quotePrefix="1">
      <alignment horizontal="center"/>
    </xf>
    <xf numFmtId="0" fontId="2" fillId="0" borderId="0" xfId="19" applyNumberFormat="1" applyFont="1" applyFill="1" applyBorder="1">
      <alignment/>
      <protection/>
    </xf>
    <xf numFmtId="172" fontId="2" fillId="0" borderId="1" xfId="19" applyNumberFormat="1" applyFont="1" applyFill="1" applyBorder="1">
      <alignment/>
      <protection/>
    </xf>
    <xf numFmtId="172" fontId="2" fillId="0" borderId="0" xfId="19" applyNumberFormat="1" applyFont="1" applyFill="1" applyBorder="1">
      <alignment/>
      <protection/>
    </xf>
    <xf numFmtId="172" fontId="2" fillId="0" borderId="5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center" vertical="top"/>
      <protection/>
    </xf>
    <xf numFmtId="0" fontId="7" fillId="0" borderId="0" xfId="19" applyNumberFormat="1" applyFont="1" applyFill="1">
      <alignment/>
      <protection/>
    </xf>
    <xf numFmtId="0" fontId="7" fillId="0" borderId="0" xfId="19" applyNumberFormat="1" applyFont="1" applyFill="1" applyAlignment="1">
      <alignment horizontal="left"/>
      <protection/>
    </xf>
    <xf numFmtId="0" fontId="1" fillId="0" borderId="0" xfId="19" applyNumberFormat="1" applyFont="1" applyFill="1" applyAlignment="1">
      <alignment horizontal="left"/>
      <protection/>
    </xf>
    <xf numFmtId="0" fontId="2" fillId="0" borderId="0" xfId="19" applyNumberFormat="1" applyFont="1" applyFill="1" applyAlignment="1">
      <alignment/>
      <protection/>
    </xf>
    <xf numFmtId="0" fontId="2" fillId="0" borderId="0" xfId="15" applyNumberFormat="1" applyFont="1" applyFill="1" applyBorder="1" applyAlignment="1">
      <alignment/>
    </xf>
    <xf numFmtId="0" fontId="2" fillId="0" borderId="0" xfId="19" applyNumberFormat="1" applyFont="1" applyFill="1" applyAlignment="1" quotePrefix="1">
      <alignment horizontal="left" vertical="top"/>
      <protection/>
    </xf>
    <xf numFmtId="0" fontId="2" fillId="0" borderId="0" xfId="19" applyNumberFormat="1" applyFont="1" applyFill="1" applyAlignment="1">
      <alignment horizontal="left" vertical="top"/>
      <protection/>
    </xf>
    <xf numFmtId="0" fontId="2" fillId="0" borderId="0" xfId="15" applyNumberFormat="1" applyFont="1" applyFill="1" applyAlignment="1">
      <alignment/>
    </xf>
    <xf numFmtId="0" fontId="1" fillId="0" borderId="0" xfId="19" applyNumberFormat="1" applyFont="1" applyFill="1" applyAlignment="1" quotePrefix="1">
      <alignment horizontal="left" vertical="top"/>
      <protection/>
    </xf>
    <xf numFmtId="0" fontId="1" fillId="0" borderId="0" xfId="19" applyNumberFormat="1" applyFont="1" applyFill="1" applyAlignment="1">
      <alignment horizontal="left" vertical="top"/>
      <protection/>
    </xf>
    <xf numFmtId="172" fontId="2" fillId="0" borderId="0" xfId="19" applyNumberFormat="1" applyFont="1" applyFill="1" applyAlignment="1">
      <alignment horizontal="center"/>
      <protection/>
    </xf>
    <xf numFmtId="0" fontId="2" fillId="0" borderId="0" xfId="19" applyNumberFormat="1" applyFont="1" applyFill="1" applyBorder="1" applyAlignment="1">
      <alignment horizontal="center" vertical="top"/>
      <protection/>
    </xf>
    <xf numFmtId="172" fontId="2" fillId="0" borderId="0" xfId="19" applyNumberFormat="1" applyFont="1" applyFill="1" applyAlignment="1">
      <alignment horizontal="right"/>
      <protection/>
    </xf>
    <xf numFmtId="172" fontId="2" fillId="0" borderId="7" xfId="19" applyNumberFormat="1" applyFont="1" applyFill="1" applyBorder="1">
      <alignment/>
      <protection/>
    </xf>
    <xf numFmtId="0" fontId="2" fillId="0" borderId="0" xfId="19" applyNumberFormat="1" applyFont="1" applyFill="1" applyAlignment="1" quotePrefix="1">
      <alignment/>
      <protection/>
    </xf>
    <xf numFmtId="38" fontId="2" fillId="0" borderId="0" xfId="19" applyNumberFormat="1" applyFont="1" applyFill="1" applyAlignment="1">
      <alignment/>
      <protection/>
    </xf>
    <xf numFmtId="0" fontId="1" fillId="0" borderId="0" xfId="19" applyNumberFormat="1" applyFont="1" applyFill="1" applyAlignment="1">
      <alignment/>
      <protection/>
    </xf>
    <xf numFmtId="172" fontId="2" fillId="0" borderId="0" xfId="19" applyNumberFormat="1" applyFont="1" applyFill="1" applyBorder="1" applyAlignment="1">
      <alignment/>
      <protection/>
    </xf>
    <xf numFmtId="0" fontId="7" fillId="0" borderId="0" xfId="19" applyNumberFormat="1" applyFont="1" applyFill="1" applyAlignment="1">
      <alignment/>
      <protection/>
    </xf>
    <xf numFmtId="38" fontId="2" fillId="0" borderId="0" xfId="19" applyFont="1" applyFill="1" applyAlignment="1">
      <alignment horizontal="left" vertical="top"/>
      <protection/>
    </xf>
    <xf numFmtId="38" fontId="2" fillId="0" borderId="0" xfId="19" applyNumberFormat="1" applyFont="1" applyFill="1" applyAlignment="1">
      <alignment horizontal="left" vertical="top"/>
      <protection/>
    </xf>
    <xf numFmtId="38" fontId="2" fillId="0" borderId="0" xfId="19" applyNumberFormat="1" applyFont="1" applyFill="1" applyAlignment="1">
      <alignment horizontal="left"/>
      <protection/>
    </xf>
    <xf numFmtId="0" fontId="2" fillId="0" borderId="0" xfId="15" applyNumberFormat="1" applyFont="1" applyFill="1" applyAlignment="1">
      <alignment/>
    </xf>
    <xf numFmtId="0" fontId="2" fillId="0" borderId="0" xfId="15" applyNumberFormat="1" applyFont="1" applyFill="1" applyAlignment="1" quotePrefix="1">
      <alignment/>
    </xf>
    <xf numFmtId="38" fontId="2" fillId="0" borderId="0" xfId="19" applyNumberFormat="1" applyFont="1" applyFill="1">
      <alignment/>
      <protection/>
    </xf>
    <xf numFmtId="0" fontId="2" fillId="0" borderId="0" xfId="0" applyNumberFormat="1" applyFont="1" applyFill="1" applyAlignment="1">
      <alignment/>
    </xf>
    <xf numFmtId="172" fontId="2" fillId="0" borderId="0" xfId="19" applyNumberFormat="1" applyFont="1" applyFill="1" applyAlignment="1" quotePrefix="1">
      <alignment horizontal="center"/>
      <protection/>
    </xf>
    <xf numFmtId="172" fontId="8" fillId="0" borderId="0" xfId="19" applyNumberFormat="1" applyFont="1" applyFill="1" applyAlignment="1">
      <alignment horizontal="center"/>
      <protection/>
    </xf>
    <xf numFmtId="0" fontId="2" fillId="0" borderId="0" xfId="19" applyNumberFormat="1" applyFont="1" applyFill="1" applyBorder="1" applyAlignment="1">
      <alignment/>
      <protection/>
    </xf>
    <xf numFmtId="172" fontId="2" fillId="0" borderId="0" xfId="15" applyNumberFormat="1" applyFont="1" applyFill="1" applyAlignment="1">
      <alignment/>
    </xf>
    <xf numFmtId="0" fontId="9" fillId="0" borderId="0" xfId="19" applyNumberFormat="1" applyFont="1" applyFill="1" applyAlignment="1">
      <alignment horizontal="right" vertical="top"/>
      <protection/>
    </xf>
    <xf numFmtId="38" fontId="9" fillId="0" borderId="0" xfId="19" applyNumberFormat="1" applyFont="1" applyFill="1" applyAlignment="1">
      <alignment horizontal="right" vertical="top"/>
      <protection/>
    </xf>
    <xf numFmtId="171" fontId="2" fillId="0" borderId="0" xfId="19" applyNumberFormat="1" applyFont="1" applyFill="1">
      <alignment/>
      <protection/>
    </xf>
    <xf numFmtId="38" fontId="2" fillId="0" borderId="8" xfId="19" applyNumberFormat="1" applyFont="1" applyFill="1" applyBorder="1">
      <alignment/>
      <protection/>
    </xf>
    <xf numFmtId="38" fontId="1" fillId="0" borderId="0" xfId="19" applyNumberFormat="1" applyFont="1" applyFill="1" applyAlignment="1">
      <alignment horizontal="left"/>
      <protection/>
    </xf>
    <xf numFmtId="38" fontId="1" fillId="0" borderId="0" xfId="19" applyNumberFormat="1" applyFont="1" applyFill="1">
      <alignment/>
      <protection/>
    </xf>
    <xf numFmtId="0" fontId="1" fillId="0" borderId="0" xfId="19" applyNumberFormat="1" applyFont="1" applyFill="1" applyAlignment="1" quotePrefix="1">
      <alignment/>
      <protection/>
    </xf>
    <xf numFmtId="172" fontId="2" fillId="0" borderId="1" xfId="19" applyNumberFormat="1" applyFont="1" applyFill="1" applyBorder="1" applyAlignment="1">
      <alignment horizontal="right"/>
      <protection/>
    </xf>
    <xf numFmtId="172" fontId="2" fillId="0" borderId="0" xfId="0" applyNumberFormat="1" applyFont="1" applyFill="1" applyAlignment="1">
      <alignment horizontal="center"/>
    </xf>
    <xf numFmtId="0" fontId="9" fillId="0" borderId="0" xfId="19" applyNumberFormat="1" applyFont="1" applyFill="1">
      <alignment/>
      <protection/>
    </xf>
    <xf numFmtId="173" fontId="2" fillId="0" borderId="9" xfId="19" applyNumberFormat="1" applyFont="1" applyFill="1" applyBorder="1">
      <alignment/>
      <protection/>
    </xf>
    <xf numFmtId="174" fontId="2" fillId="0" borderId="9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right"/>
      <protection/>
    </xf>
    <xf numFmtId="172" fontId="8" fillId="0" borderId="0" xfId="19" applyNumberFormat="1" applyFont="1" applyFill="1" applyAlignment="1" quotePrefix="1">
      <alignment horizontal="right" vertical="top"/>
      <protection/>
    </xf>
    <xf numFmtId="172" fontId="2" fillId="0" borderId="0" xfId="19" applyNumberFormat="1" applyFont="1" applyFill="1" applyAlignment="1">
      <alignment horizontal="right" vertical="top"/>
      <protection/>
    </xf>
    <xf numFmtId="173" fontId="2" fillId="0" borderId="9" xfId="19" applyNumberFormat="1" applyFont="1" applyFill="1" applyBorder="1" applyAlignment="1">
      <alignment horizontal="right" vertical="top"/>
      <protection/>
    </xf>
    <xf numFmtId="173" fontId="2" fillId="0" borderId="0" xfId="19" applyNumberFormat="1" applyFont="1" applyFill="1" applyBorder="1" applyAlignment="1">
      <alignment horizontal="right" vertical="top"/>
      <protection/>
    </xf>
    <xf numFmtId="38" fontId="2" fillId="0" borderId="0" xfId="19" applyNumberFormat="1" applyFont="1" applyFill="1" applyBorder="1" applyAlignment="1">
      <alignment/>
      <protection/>
    </xf>
    <xf numFmtId="37" fontId="2" fillId="0" borderId="0" xfId="19" applyNumberFormat="1" applyFont="1" applyFill="1" applyAlignment="1">
      <alignment horizontal="left"/>
      <protection/>
    </xf>
    <xf numFmtId="37" fontId="1" fillId="0" borderId="0" xfId="19" applyNumberFormat="1" applyFont="1" applyFill="1" applyAlignment="1">
      <alignment horizontal="left"/>
      <protection/>
    </xf>
    <xf numFmtId="37" fontId="2" fillId="0" borderId="0" xfId="19" applyNumberFormat="1" applyFont="1" applyFill="1" applyAlignment="1" quotePrefix="1">
      <alignment horizontal="left"/>
      <protection/>
    </xf>
    <xf numFmtId="15" fontId="2" fillId="0" borderId="0" xfId="19" applyNumberFormat="1" applyFont="1" applyFill="1" applyAlignment="1" quotePrefix="1">
      <alignment horizontal="left"/>
      <protection/>
    </xf>
    <xf numFmtId="172" fontId="1" fillId="0" borderId="0" xfId="15" applyNumberFormat="1" applyFont="1" applyFill="1" applyAlignment="1">
      <alignment/>
    </xf>
    <xf numFmtId="172" fontId="2" fillId="0" borderId="0" xfId="15" applyNumberFormat="1" applyFont="1" applyFill="1" applyBorder="1" applyAlignment="1">
      <alignment horizontal="center"/>
    </xf>
    <xf numFmtId="172" fontId="2" fillId="0" borderId="0" xfId="15" applyNumberFormat="1" applyFont="1" applyFill="1" applyBorder="1" applyAlignment="1" quotePrefix="1">
      <alignment horizontal="center"/>
    </xf>
    <xf numFmtId="172" fontId="2" fillId="0" borderId="0" xfId="15" applyNumberFormat="1" applyFont="1" applyFill="1" applyAlignment="1" quotePrefix="1">
      <alignment horizontal="center"/>
    </xf>
    <xf numFmtId="172" fontId="2" fillId="0" borderId="10" xfId="15" applyNumberFormat="1" applyFont="1" applyFill="1" applyBorder="1" applyAlignment="1">
      <alignment/>
    </xf>
    <xf numFmtId="0" fontId="3" fillId="0" borderId="0" xfId="19" applyNumberFormat="1" applyFont="1" applyFill="1" applyAlignment="1" quotePrefix="1">
      <alignment horizontal="left"/>
      <protection/>
    </xf>
    <xf numFmtId="0" fontId="5" fillId="0" borderId="0" xfId="19" applyNumberFormat="1" applyFont="1" applyFill="1" applyAlignment="1" quotePrefix="1">
      <alignment horizontal="left"/>
      <protection/>
    </xf>
    <xf numFmtId="0" fontId="5" fillId="0" borderId="0" xfId="19" applyNumberFormat="1" applyFont="1" applyFill="1" applyAlignment="1">
      <alignment horizontal="left"/>
      <protection/>
    </xf>
    <xf numFmtId="0" fontId="10" fillId="0" borderId="0" xfId="19" applyNumberFormat="1" applyFont="1" applyFill="1" applyAlignment="1">
      <alignment horizontal="left"/>
      <protection/>
    </xf>
    <xf numFmtId="0" fontId="10" fillId="0" borderId="0" xfId="19" applyNumberFormat="1" applyFont="1" applyFill="1" applyAlignment="1" quotePrefix="1">
      <alignment horizontal="left"/>
      <protection/>
    </xf>
    <xf numFmtId="172" fontId="2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>
      <alignment horizontal="center"/>
    </xf>
    <xf numFmtId="172" fontId="2" fillId="0" borderId="1" xfId="19" applyNumberFormat="1" applyFont="1" applyFill="1" applyBorder="1" applyAlignment="1">
      <alignment horizontal="right" vertical="top"/>
      <protection/>
    </xf>
    <xf numFmtId="172" fontId="2" fillId="0" borderId="0" xfId="19" applyNumberFormat="1" applyFont="1" applyFill="1" applyBorder="1" applyAlignment="1">
      <alignment horizontal="right"/>
      <protection/>
    </xf>
    <xf numFmtId="49" fontId="8" fillId="0" borderId="0" xfId="19" applyNumberFormat="1" applyFont="1" applyFill="1" applyAlignment="1">
      <alignment horizontal="center"/>
      <protection/>
    </xf>
    <xf numFmtId="0" fontId="1" fillId="0" borderId="11" xfId="22" applyFont="1" applyFill="1" applyBorder="1" applyAlignment="1" quotePrefix="1">
      <alignment horizontal="centerContinuous"/>
      <protection/>
    </xf>
    <xf numFmtId="0" fontId="2" fillId="0" borderId="6" xfId="22" applyFont="1" applyFill="1" applyBorder="1" applyAlignment="1">
      <alignment horizontal="centerContinuous"/>
      <protection/>
    </xf>
    <xf numFmtId="0" fontId="1" fillId="0" borderId="6" xfId="22" applyFont="1" applyFill="1" applyBorder="1" applyAlignment="1">
      <alignment horizontal="center"/>
      <protection/>
    </xf>
    <xf numFmtId="0" fontId="1" fillId="0" borderId="12" xfId="22" applyFont="1" applyFill="1" applyBorder="1" applyAlignment="1">
      <alignment horizontal="center"/>
      <protection/>
    </xf>
    <xf numFmtId="0" fontId="2" fillId="0" borderId="0" xfId="22" applyFont="1" applyFill="1">
      <alignment/>
      <protection/>
    </xf>
    <xf numFmtId="0" fontId="1" fillId="0" borderId="0" xfId="22" applyFont="1" applyFill="1">
      <alignment/>
      <protection/>
    </xf>
    <xf numFmtId="0" fontId="2" fillId="0" borderId="0" xfId="22" applyFont="1" applyFill="1" applyBorder="1" applyAlignment="1">
      <alignment horizontal="right"/>
      <protection/>
    </xf>
    <xf numFmtId="0" fontId="1" fillId="0" borderId="0" xfId="22" applyFont="1" applyFill="1" applyBorder="1">
      <alignment/>
      <protection/>
    </xf>
    <xf numFmtId="0" fontId="2" fillId="0" borderId="0" xfId="22" applyFont="1" applyFill="1" applyBorder="1">
      <alignment/>
      <protection/>
    </xf>
    <xf numFmtId="172" fontId="2" fillId="0" borderId="0" xfId="22" applyNumberFormat="1" applyFont="1" applyFill="1" applyBorder="1">
      <alignment/>
      <protection/>
    </xf>
    <xf numFmtId="172" fontId="2" fillId="0" borderId="5" xfId="22" applyNumberFormat="1" applyFont="1" applyFill="1" applyBorder="1">
      <alignment/>
      <protection/>
    </xf>
    <xf numFmtId="172" fontId="4" fillId="0" borderId="0" xfId="15" applyNumberFormat="1" applyFont="1" applyFill="1" applyBorder="1" applyAlignment="1">
      <alignment/>
    </xf>
    <xf numFmtId="37" fontId="2" fillId="0" borderId="7" xfId="19" applyNumberFormat="1" applyFont="1" applyFill="1" applyBorder="1">
      <alignment/>
      <protection/>
    </xf>
    <xf numFmtId="37" fontId="2" fillId="0" borderId="0" xfId="19" applyNumberFormat="1" applyFont="1" applyFill="1">
      <alignment/>
      <protection/>
    </xf>
    <xf numFmtId="38" fontId="2" fillId="0" borderId="5" xfId="19" applyNumberFormat="1" applyFont="1" applyFill="1" applyBorder="1">
      <alignment/>
      <protection/>
    </xf>
    <xf numFmtId="37" fontId="1" fillId="0" borderId="0" xfId="19" applyNumberFormat="1" applyFont="1" applyFill="1">
      <alignment/>
      <protection/>
    </xf>
    <xf numFmtId="172" fontId="2" fillId="0" borderId="8" xfId="15" applyNumberFormat="1" applyFont="1" applyFill="1" applyBorder="1" applyAlignment="1">
      <alignment/>
    </xf>
    <xf numFmtId="0" fontId="2" fillId="0" borderId="0" xfId="19" applyNumberFormat="1" applyFont="1" applyFill="1" applyAlignment="1" quotePrefix="1">
      <alignment horizontal="right"/>
      <protection/>
    </xf>
    <xf numFmtId="0" fontId="2" fillId="0" borderId="0" xfId="19" applyNumberFormat="1" applyFont="1" applyFill="1" quotePrefix="1">
      <alignment/>
      <protection/>
    </xf>
    <xf numFmtId="176" fontId="2" fillId="0" borderId="0" xfId="15" applyNumberFormat="1" applyFont="1" applyFill="1" applyAlignment="1">
      <alignment/>
    </xf>
    <xf numFmtId="172" fontId="2" fillId="0" borderId="1" xfId="22" applyNumberFormat="1" applyFont="1" applyFill="1" applyBorder="1">
      <alignment/>
      <protection/>
    </xf>
    <xf numFmtId="37" fontId="2" fillId="0" borderId="0" xfId="19" applyNumberFormat="1" applyFont="1" applyFill="1" applyBorder="1">
      <alignment/>
      <protection/>
    </xf>
    <xf numFmtId="38" fontId="2" fillId="0" borderId="0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center"/>
      <protection/>
    </xf>
    <xf numFmtId="0" fontId="1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6" xfId="22" applyFont="1" applyFill="1" applyBorder="1" applyAlignment="1">
      <alignment horizontal="center"/>
      <protection/>
    </xf>
    <xf numFmtId="171" fontId="2" fillId="0" borderId="0" xfId="22" applyNumberFormat="1" applyFont="1" applyFill="1" applyBorder="1">
      <alignment/>
      <protection/>
    </xf>
    <xf numFmtId="172" fontId="1" fillId="0" borderId="0" xfId="22" applyNumberFormat="1" applyFont="1" applyFill="1">
      <alignment/>
      <protection/>
    </xf>
    <xf numFmtId="0" fontId="2" fillId="0" borderId="0" xfId="0" applyNumberFormat="1" applyFont="1" applyFill="1" applyAlignment="1">
      <alignment/>
    </xf>
    <xf numFmtId="172" fontId="1" fillId="0" borderId="0" xfId="15" applyNumberFormat="1" applyFont="1" applyFill="1" applyBorder="1" applyAlignment="1">
      <alignment/>
    </xf>
    <xf numFmtId="0" fontId="2" fillId="0" borderId="0" xfId="19" applyNumberFormat="1" applyFont="1" applyFill="1" applyBorder="1" applyAlignment="1">
      <alignment horizontal="right"/>
      <protection/>
    </xf>
    <xf numFmtId="0" fontId="2" fillId="0" borderId="1" xfId="19" applyNumberFormat="1" applyFont="1" applyFill="1" applyBorder="1">
      <alignment/>
      <protection/>
    </xf>
    <xf numFmtId="172" fontId="2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2" fillId="0" borderId="8" xfId="19" applyNumberFormat="1" applyFont="1" applyFill="1" applyBorder="1">
      <alignment/>
      <protection/>
    </xf>
    <xf numFmtId="37" fontId="1" fillId="0" borderId="0" xfId="19" applyNumberFormat="1" applyFont="1" applyFill="1" applyBorder="1" applyAlignment="1">
      <alignment/>
      <protection/>
    </xf>
    <xf numFmtId="37" fontId="1" fillId="0" borderId="0" xfId="19" applyNumberFormat="1" applyFont="1" applyFill="1" applyBorder="1">
      <alignment/>
      <protection/>
    </xf>
    <xf numFmtId="0" fontId="1" fillId="0" borderId="0" xfId="19" applyNumberFormat="1" applyFont="1" applyFill="1" applyBorder="1">
      <alignment/>
      <protection/>
    </xf>
    <xf numFmtId="0" fontId="1" fillId="0" borderId="0" xfId="19" applyNumberFormat="1" applyFont="1" applyFill="1" applyBorder="1" applyAlignment="1">
      <alignment horizontal="center"/>
      <protection/>
    </xf>
    <xf numFmtId="172" fontId="1" fillId="0" borderId="0" xfId="19" applyNumberFormat="1" applyFont="1" applyFill="1" applyBorder="1" applyAlignment="1">
      <alignment horizontal="center"/>
      <protection/>
    </xf>
    <xf numFmtId="17" fontId="1" fillId="0" borderId="0" xfId="19" applyNumberFormat="1" applyFont="1" applyFill="1" applyBorder="1">
      <alignment/>
      <protection/>
    </xf>
    <xf numFmtId="172" fontId="1" fillId="0" borderId="0" xfId="19" applyNumberFormat="1" applyFont="1" applyFill="1" applyBorder="1">
      <alignment/>
      <protection/>
    </xf>
    <xf numFmtId="0" fontId="5" fillId="0" borderId="0" xfId="19" applyNumberFormat="1" applyFont="1" applyFill="1">
      <alignment/>
      <protection/>
    </xf>
    <xf numFmtId="0" fontId="2" fillId="0" borderId="0" xfId="19" applyNumberFormat="1" applyFont="1" applyFill="1" applyBorder="1" applyAlignment="1">
      <alignment horizontal="center"/>
      <protection/>
    </xf>
    <xf numFmtId="14" fontId="2" fillId="0" borderId="0" xfId="19" applyNumberFormat="1" applyFont="1" applyFill="1" applyBorder="1" applyAlignment="1" quotePrefix="1">
      <alignment horizontal="center"/>
      <protection/>
    </xf>
    <xf numFmtId="172" fontId="2" fillId="0" borderId="1" xfId="15" applyNumberFormat="1" applyFont="1" applyFill="1" applyBorder="1" applyAlignment="1">
      <alignment horizontal="center"/>
    </xf>
    <xf numFmtId="14" fontId="2" fillId="0" borderId="0" xfId="19" applyNumberFormat="1" applyFont="1" applyFill="1" applyAlignment="1" quotePrefix="1">
      <alignment horizontal="center"/>
      <protection/>
    </xf>
    <xf numFmtId="172" fontId="2" fillId="0" borderId="8" xfId="15" applyNumberFormat="1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17" fontId="2" fillId="0" borderId="0" xfId="19" applyNumberFormat="1" applyFont="1" applyFill="1" applyBorder="1" applyAlignment="1">
      <alignment horizontal="center"/>
      <protection/>
    </xf>
    <xf numFmtId="0" fontId="2" fillId="0" borderId="0" xfId="19" applyNumberFormat="1" applyFont="1" applyFill="1" applyBorder="1" applyAlignment="1" quotePrefix="1">
      <alignment horizontal="left"/>
      <protection/>
    </xf>
    <xf numFmtId="172" fontId="1" fillId="0" borderId="5" xfId="15" applyNumberFormat="1" applyFont="1" applyFill="1" applyBorder="1" applyAlignment="1">
      <alignment/>
    </xf>
    <xf numFmtId="0" fontId="2" fillId="0" borderId="3" xfId="19" applyNumberFormat="1" applyFont="1" applyFill="1" applyBorder="1">
      <alignment/>
      <protection/>
    </xf>
    <xf numFmtId="172" fontId="2" fillId="0" borderId="4" xfId="19" applyNumberFormat="1" applyFont="1" applyFill="1" applyBorder="1">
      <alignment/>
      <protection/>
    </xf>
    <xf numFmtId="172" fontId="1" fillId="0" borderId="6" xfId="15" applyNumberFormat="1" applyFont="1" applyFill="1" applyBorder="1" applyAlignment="1">
      <alignment/>
    </xf>
    <xf numFmtId="172" fontId="1" fillId="0" borderId="8" xfId="15" applyNumberFormat="1" applyFont="1" applyFill="1" applyBorder="1" applyAlignment="1">
      <alignment/>
    </xf>
    <xf numFmtId="38" fontId="5" fillId="2" borderId="0" xfId="19" applyFont="1" applyFill="1" applyAlignment="1">
      <alignment horizontal="left"/>
      <protection/>
    </xf>
    <xf numFmtId="0" fontId="2" fillId="0" borderId="10" xfId="22" applyFont="1" applyFill="1" applyBorder="1" applyAlignment="1">
      <alignment horizontal="centerContinuous"/>
      <protection/>
    </xf>
    <xf numFmtId="0" fontId="2" fillId="2" borderId="2" xfId="22" applyFont="1" applyFill="1" applyBorder="1">
      <alignment/>
      <protection/>
    </xf>
    <xf numFmtId="0" fontId="2" fillId="2" borderId="13" xfId="22" applyFont="1" applyFill="1" applyBorder="1">
      <alignment/>
      <protection/>
    </xf>
    <xf numFmtId="0" fontId="1" fillId="0" borderId="6" xfId="22" applyFont="1" applyFill="1" applyBorder="1" applyAlignment="1">
      <alignment horizontal="centerContinuous"/>
      <protection/>
    </xf>
    <xf numFmtId="0" fontId="1" fillId="0" borderId="6" xfId="22" applyFont="1" applyFill="1" applyBorder="1" applyAlignment="1">
      <alignment horizontal="left"/>
      <protection/>
    </xf>
    <xf numFmtId="0" fontId="1" fillId="0" borderId="12" xfId="22" applyFont="1" applyFill="1" applyBorder="1" applyAlignment="1">
      <alignment horizontal="centerContinuous"/>
      <protection/>
    </xf>
    <xf numFmtId="0" fontId="1" fillId="0" borderId="11" xfId="22" applyFont="1" applyFill="1" applyBorder="1" applyAlignment="1">
      <alignment horizontal="left"/>
      <protection/>
    </xf>
    <xf numFmtId="0" fontId="2" fillId="0" borderId="2" xfId="22" applyFont="1" applyFill="1" applyBorder="1" applyAlignment="1">
      <alignment horizontal="centerContinuous"/>
      <protection/>
    </xf>
    <xf numFmtId="0" fontId="1" fillId="0" borderId="14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horizontal="center"/>
      <protection/>
    </xf>
    <xf numFmtId="0" fontId="1" fillId="0" borderId="15" xfId="22" applyFont="1" applyFill="1" applyBorder="1" applyAlignment="1">
      <alignment horizontal="center"/>
      <protection/>
    </xf>
    <xf numFmtId="0" fontId="1" fillId="0" borderId="3" xfId="22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horizontal="center"/>
      <protection/>
    </xf>
    <xf numFmtId="0" fontId="1" fillId="0" borderId="16" xfId="22" applyFont="1" applyFill="1" applyBorder="1" applyAlignment="1">
      <alignment horizontal="center"/>
      <protection/>
    </xf>
    <xf numFmtId="0" fontId="2" fillId="0" borderId="3" xfId="22" applyFont="1" applyFill="1" applyBorder="1" applyAlignment="1">
      <alignment horizontal="center"/>
      <protection/>
    </xf>
    <xf numFmtId="0" fontId="1" fillId="0" borderId="4" xfId="22" applyFont="1" applyFill="1" applyBorder="1" applyAlignment="1">
      <alignment horizontal="center"/>
      <protection/>
    </xf>
    <xf numFmtId="0" fontId="1" fillId="0" borderId="1" xfId="22" applyFont="1" applyFill="1" applyBorder="1" applyAlignment="1">
      <alignment horizontal="center"/>
      <protection/>
    </xf>
    <xf numFmtId="0" fontId="1" fillId="0" borderId="17" xfId="22" applyFont="1" applyFill="1" applyBorder="1" applyAlignment="1">
      <alignment horizontal="center"/>
      <protection/>
    </xf>
    <xf numFmtId="0" fontId="1" fillId="0" borderId="18" xfId="22" applyFont="1" applyFill="1" applyBorder="1" applyAlignment="1">
      <alignment horizontal="center"/>
      <protection/>
    </xf>
    <xf numFmtId="0" fontId="2" fillId="0" borderId="0" xfId="22" applyFont="1" applyFill="1" applyAlignment="1">
      <alignment horizontal="center"/>
      <protection/>
    </xf>
    <xf numFmtId="172" fontId="1" fillId="0" borderId="16" xfId="15" applyNumberFormat="1" applyFont="1" applyFill="1" applyBorder="1" applyAlignment="1">
      <alignment horizontal="center"/>
    </xf>
    <xf numFmtId="172" fontId="1" fillId="0" borderId="3" xfId="15" applyNumberFormat="1" applyFont="1" applyFill="1" applyBorder="1" applyAlignment="1">
      <alignment horizontal="center"/>
    </xf>
    <xf numFmtId="172" fontId="1" fillId="0" borderId="13" xfId="15" applyNumberFormat="1" applyFont="1" applyFill="1" applyBorder="1" applyAlignment="1">
      <alignment horizontal="center"/>
    </xf>
    <xf numFmtId="172" fontId="1" fillId="0" borderId="2" xfId="15" applyNumberFormat="1" applyFont="1" applyFill="1" applyBorder="1" applyAlignment="1">
      <alignment horizontal="center"/>
    </xf>
    <xf numFmtId="0" fontId="1" fillId="0" borderId="13" xfId="22" applyFont="1" applyFill="1" applyBorder="1" applyAlignment="1">
      <alignment horizontal="center"/>
      <protection/>
    </xf>
    <xf numFmtId="172" fontId="1" fillId="0" borderId="14" xfId="15" applyNumberFormat="1" applyFont="1" applyFill="1" applyBorder="1" applyAlignment="1">
      <alignment horizontal="center"/>
    </xf>
    <xf numFmtId="172" fontId="1" fillId="0" borderId="17" xfId="15" applyNumberFormat="1" applyFont="1" applyFill="1" applyBorder="1" applyAlignment="1">
      <alignment horizontal="center"/>
    </xf>
    <xf numFmtId="172" fontId="1" fillId="0" borderId="4" xfId="15" applyNumberFormat="1" applyFont="1" applyFill="1" applyBorder="1" applyAlignment="1">
      <alignment horizontal="center"/>
    </xf>
    <xf numFmtId="172" fontId="1" fillId="0" borderId="18" xfId="15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172" fontId="2" fillId="0" borderId="15" xfId="22" applyNumberFormat="1" applyFont="1" applyFill="1" applyBorder="1">
      <alignment/>
      <protection/>
    </xf>
    <xf numFmtId="172" fontId="2" fillId="0" borderId="10" xfId="22" applyNumberFormat="1" applyFont="1" applyFill="1" applyBorder="1">
      <alignment/>
      <protection/>
    </xf>
    <xf numFmtId="172" fontId="2" fillId="0" borderId="13" xfId="22" applyNumberFormat="1" applyFont="1" applyFill="1" applyBorder="1">
      <alignment/>
      <protection/>
    </xf>
    <xf numFmtId="172" fontId="2" fillId="0" borderId="16" xfId="22" applyNumberFormat="1" applyFont="1" applyFill="1" applyBorder="1">
      <alignment/>
      <protection/>
    </xf>
    <xf numFmtId="172" fontId="2" fillId="0" borderId="14" xfId="22" applyNumberFormat="1" applyFont="1" applyFill="1" applyBorder="1">
      <alignment/>
      <protection/>
    </xf>
    <xf numFmtId="172" fontId="2" fillId="0" borderId="17" xfId="22" applyNumberFormat="1" applyFont="1" applyFill="1" applyBorder="1">
      <alignment/>
      <protection/>
    </xf>
    <xf numFmtId="172" fontId="2" fillId="0" borderId="18" xfId="22" applyNumberFormat="1" applyFont="1" applyFill="1" applyBorder="1">
      <alignment/>
      <protection/>
    </xf>
    <xf numFmtId="172" fontId="1" fillId="0" borderId="15" xfId="15" applyNumberFormat="1" applyFont="1" applyFill="1" applyBorder="1" applyAlignment="1">
      <alignment horizontal="center"/>
    </xf>
    <xf numFmtId="38" fontId="3" fillId="2" borderId="0" xfId="19" applyFont="1" applyFill="1" applyAlignment="1">
      <alignment horizontal="left"/>
      <protection/>
    </xf>
    <xf numFmtId="172" fontId="15" fillId="0" borderId="0" xfId="15" applyNumberFormat="1" applyFont="1" applyFill="1" applyBorder="1" applyAlignment="1">
      <alignment/>
    </xf>
    <xf numFmtId="172" fontId="16" fillId="0" borderId="0" xfId="15" applyNumberFormat="1" applyFont="1" applyFill="1" applyBorder="1" applyAlignment="1">
      <alignment/>
    </xf>
    <xf numFmtId="37" fontId="16" fillId="0" borderId="0" xfId="19" applyNumberFormat="1" applyFont="1" applyFill="1" applyBorder="1">
      <alignment/>
      <protection/>
    </xf>
    <xf numFmtId="172" fontId="16" fillId="0" borderId="0" xfId="15" applyNumberFormat="1" applyFont="1" applyFill="1" applyBorder="1" applyAlignment="1">
      <alignment horizontal="left"/>
    </xf>
    <xf numFmtId="171" fontId="16" fillId="0" borderId="0" xfId="19" applyNumberFormat="1" applyFont="1" applyFill="1" applyBorder="1">
      <alignment/>
      <protection/>
    </xf>
    <xf numFmtId="172" fontId="4" fillId="0" borderId="0" xfId="19" applyNumberFormat="1" applyFont="1" applyFill="1">
      <alignment/>
      <protection/>
    </xf>
    <xf numFmtId="17" fontId="2" fillId="0" borderId="0" xfId="19" applyNumberFormat="1" applyFont="1" applyFill="1" applyBorder="1">
      <alignment/>
      <protection/>
    </xf>
    <xf numFmtId="17" fontId="2" fillId="0" borderId="0" xfId="19" applyNumberFormat="1" applyFont="1" applyFill="1">
      <alignment/>
      <protection/>
    </xf>
    <xf numFmtId="172" fontId="4" fillId="0" borderId="0" xfId="19" applyNumberFormat="1" applyFont="1" applyFill="1" applyBorder="1">
      <alignment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9" xfId="19" applyNumberFormat="1" applyFont="1" applyFill="1" applyBorder="1">
      <alignment/>
      <protection/>
    </xf>
    <xf numFmtId="0" fontId="2" fillId="0" borderId="11" xfId="19" applyNumberFormat="1" applyFont="1" applyFill="1" applyBorder="1">
      <alignment/>
      <protection/>
    </xf>
    <xf numFmtId="0" fontId="2" fillId="0" borderId="6" xfId="19" applyNumberFormat="1" applyFont="1" applyFill="1" applyBorder="1">
      <alignment/>
      <protection/>
    </xf>
    <xf numFmtId="0" fontId="2" fillId="0" borderId="12" xfId="19" applyNumberFormat="1" applyFont="1" applyFill="1" applyBorder="1">
      <alignment/>
      <protection/>
    </xf>
    <xf numFmtId="0" fontId="2" fillId="0" borderId="16" xfId="19" applyNumberFormat="1" applyFont="1" applyFill="1" applyBorder="1">
      <alignment/>
      <protection/>
    </xf>
    <xf numFmtId="0" fontId="2" fillId="0" borderId="14" xfId="19" applyNumberFormat="1" applyFont="1" applyFill="1" applyBorder="1">
      <alignment/>
      <protection/>
    </xf>
    <xf numFmtId="0" fontId="2" fillId="0" borderId="4" xfId="19" applyNumberFormat="1" applyFont="1" applyFill="1" applyBorder="1">
      <alignment/>
      <protection/>
    </xf>
    <xf numFmtId="0" fontId="2" fillId="0" borderId="17" xfId="19" applyNumberFormat="1" applyFont="1" applyFill="1" applyBorder="1">
      <alignment/>
      <protection/>
    </xf>
    <xf numFmtId="0" fontId="2" fillId="0" borderId="18" xfId="19" applyNumberFormat="1" applyFont="1" applyFill="1" applyBorder="1">
      <alignment/>
      <protection/>
    </xf>
    <xf numFmtId="0" fontId="2" fillId="0" borderId="0" xfId="0" applyFont="1" applyFill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right"/>
      <protection/>
    </xf>
    <xf numFmtId="0" fontId="2" fillId="0" borderId="2" xfId="19" applyNumberFormat="1" applyFont="1" applyFill="1" applyBorder="1" applyAlignment="1">
      <alignment horizontal="right"/>
      <protection/>
    </xf>
    <xf numFmtId="0" fontId="2" fillId="0" borderId="13" xfId="19" applyNumberFormat="1" applyFont="1" applyFill="1" applyBorder="1" applyAlignment="1">
      <alignment horizontal="right"/>
      <protection/>
    </xf>
    <xf numFmtId="15" fontId="9" fillId="0" borderId="0" xfId="19" applyNumberFormat="1" applyFont="1" applyFill="1" quotePrefix="1">
      <alignment/>
      <protection/>
    </xf>
    <xf numFmtId="0" fontId="2" fillId="0" borderId="17" xfId="19" applyNumberFormat="1" applyFont="1" applyFill="1" applyBorder="1" applyAlignment="1">
      <alignment horizontal="right"/>
      <protection/>
    </xf>
    <xf numFmtId="0" fontId="2" fillId="0" borderId="4" xfId="19" applyNumberFormat="1" applyFont="1" applyFill="1" applyBorder="1" applyAlignment="1">
      <alignment horizontal="right"/>
      <protection/>
    </xf>
    <xf numFmtId="0" fontId="2" fillId="0" borderId="18" xfId="19" applyNumberFormat="1" applyFont="1" applyFill="1" applyBorder="1" applyAlignment="1">
      <alignment horizontal="right"/>
      <protection/>
    </xf>
    <xf numFmtId="171" fontId="2" fillId="0" borderId="0" xfId="19" applyNumberFormat="1" applyFont="1" applyFill="1" applyBorder="1">
      <alignment/>
      <protection/>
    </xf>
    <xf numFmtId="0" fontId="14" fillId="0" borderId="0" xfId="19" applyNumberFormat="1" applyFont="1" applyFill="1">
      <alignment/>
      <protection/>
    </xf>
    <xf numFmtId="0" fontId="2" fillId="0" borderId="15" xfId="19" applyNumberFormat="1" applyFont="1" applyFill="1" applyBorder="1" applyAlignment="1">
      <alignment horizontal="center"/>
      <protection/>
    </xf>
    <xf numFmtId="0" fontId="2" fillId="0" borderId="2" xfId="19" applyNumberFormat="1" applyFont="1" applyFill="1" applyBorder="1" applyAlignment="1">
      <alignment horizontal="center"/>
      <protection/>
    </xf>
    <xf numFmtId="0" fontId="2" fillId="0" borderId="10" xfId="19" applyNumberFormat="1" applyFont="1" applyFill="1" applyBorder="1" applyAlignment="1">
      <alignment horizontal="center"/>
      <protection/>
    </xf>
    <xf numFmtId="0" fontId="2" fillId="0" borderId="15" xfId="0" applyNumberFormat="1" applyFont="1" applyFill="1" applyBorder="1" applyAlignment="1">
      <alignment horizontal="center"/>
    </xf>
    <xf numFmtId="0" fontId="2" fillId="0" borderId="15" xfId="19" applyNumberFormat="1" applyFont="1" applyFill="1" applyBorder="1">
      <alignment/>
      <protection/>
    </xf>
    <xf numFmtId="0" fontId="2" fillId="0" borderId="2" xfId="19" applyNumberFormat="1" applyFont="1" applyFill="1" applyBorder="1">
      <alignment/>
      <protection/>
    </xf>
    <xf numFmtId="0" fontId="2" fillId="0" borderId="16" xfId="19" applyNumberFormat="1" applyFont="1" applyFill="1" applyBorder="1" applyAlignment="1">
      <alignment horizontal="center"/>
      <protection/>
    </xf>
    <xf numFmtId="0" fontId="2" fillId="0" borderId="3" xfId="19" applyNumberFormat="1" applyFont="1" applyFill="1" applyBorder="1" applyAlignment="1">
      <alignment horizontal="center"/>
      <protection/>
    </xf>
    <xf numFmtId="0" fontId="2" fillId="0" borderId="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19" applyNumberFormat="1" applyFont="1" applyFill="1" applyBorder="1" applyAlignment="1">
      <alignment horizontal="center"/>
      <protection/>
    </xf>
    <xf numFmtId="0" fontId="2" fillId="0" borderId="4" xfId="19" applyNumberFormat="1" applyFont="1" applyFill="1" applyBorder="1" applyAlignment="1">
      <alignment horizontal="center"/>
      <protection/>
    </xf>
    <xf numFmtId="0" fontId="2" fillId="0" borderId="1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72" fontId="2" fillId="0" borderId="1" xfId="0" applyNumberFormat="1" applyFont="1" applyFill="1" applyBorder="1" applyAlignment="1">
      <alignment/>
    </xf>
    <xf numFmtId="172" fontId="14" fillId="0" borderId="0" xfId="19" applyNumberFormat="1" applyFont="1" applyFill="1">
      <alignment/>
      <protection/>
    </xf>
    <xf numFmtId="171" fontId="2" fillId="0" borderId="0" xfId="19" applyNumberFormat="1" applyFont="1" applyFill="1" applyBorder="1" applyAlignment="1">
      <alignment/>
      <protection/>
    </xf>
    <xf numFmtId="172" fontId="2" fillId="0" borderId="0" xfId="19" applyNumberFormat="1" applyFont="1" applyFill="1" applyAlignment="1" quotePrefix="1">
      <alignment horizontal="right"/>
      <protection/>
    </xf>
    <xf numFmtId="172" fontId="8" fillId="0" borderId="0" xfId="19" applyNumberFormat="1" applyFont="1" applyFill="1" applyAlignment="1" quotePrefix="1">
      <alignment horizontal="right"/>
      <protection/>
    </xf>
    <xf numFmtId="172" fontId="8" fillId="0" borderId="0" xfId="19" applyNumberFormat="1" applyFont="1" applyFill="1" applyAlignment="1">
      <alignment horizontal="right"/>
      <protection/>
    </xf>
    <xf numFmtId="16" fontId="2" fillId="0" borderId="0" xfId="19" applyNumberFormat="1" applyFont="1" applyFill="1">
      <alignment/>
      <protection/>
    </xf>
    <xf numFmtId="0" fontId="4" fillId="0" borderId="0" xfId="19" applyNumberFormat="1" applyFont="1" applyFill="1">
      <alignment/>
      <protection/>
    </xf>
    <xf numFmtId="37" fontId="4" fillId="0" borderId="0" xfId="19" applyNumberFormat="1" applyFont="1" applyFill="1">
      <alignment/>
      <protection/>
    </xf>
    <xf numFmtId="38" fontId="4" fillId="0" borderId="0" xfId="19" applyNumberFormat="1" applyFont="1" applyFill="1">
      <alignment/>
      <protection/>
    </xf>
    <xf numFmtId="173" fontId="2" fillId="0" borderId="0" xfId="19" applyNumberFormat="1" applyFont="1" applyFill="1" applyBorder="1">
      <alignment/>
      <protection/>
    </xf>
    <xf numFmtId="174" fontId="2" fillId="0" borderId="0" xfId="19" applyNumberFormat="1" applyFont="1" applyFill="1" applyBorder="1">
      <alignment/>
      <protection/>
    </xf>
    <xf numFmtId="172" fontId="2" fillId="0" borderId="0" xfId="19" applyNumberFormat="1" applyFont="1" applyFill="1" applyBorder="1" applyAlignment="1">
      <alignment horizontal="center"/>
      <protection/>
    </xf>
    <xf numFmtId="172" fontId="2" fillId="0" borderId="0" xfId="19" applyNumberFormat="1" applyFont="1" applyFill="1" applyBorder="1" applyAlignment="1" quotePrefix="1">
      <alignment horizontal="center"/>
      <protection/>
    </xf>
    <xf numFmtId="49" fontId="8" fillId="0" borderId="0" xfId="19" applyNumberFormat="1" applyFont="1" applyFill="1" applyBorder="1" applyAlignment="1">
      <alignment horizontal="center"/>
      <protection/>
    </xf>
    <xf numFmtId="172" fontId="8" fillId="0" borderId="0" xfId="19" applyNumberFormat="1" applyFont="1" applyFill="1" applyBorder="1" applyAlignment="1">
      <alignment horizontal="center"/>
      <protection/>
    </xf>
    <xf numFmtId="0" fontId="9" fillId="0" borderId="0" xfId="19" applyNumberFormat="1" applyFont="1" applyFill="1" applyBorder="1" applyAlignment="1">
      <alignment horizontal="center" vertical="top"/>
      <protection/>
    </xf>
    <xf numFmtId="172" fontId="8" fillId="0" borderId="0" xfId="19" applyNumberFormat="1" applyFont="1" applyFill="1" applyBorder="1" applyAlignment="1" quotePrefix="1">
      <alignment horizontal="right" vertical="top"/>
      <protection/>
    </xf>
    <xf numFmtId="172" fontId="2" fillId="0" borderId="0" xfId="19" applyNumberFormat="1" applyFont="1" applyFill="1" applyBorder="1" applyAlignment="1" quotePrefix="1">
      <alignment horizontal="right" vertical="top"/>
      <protection/>
    </xf>
    <xf numFmtId="172" fontId="2" fillId="0" borderId="0" xfId="19" applyNumberFormat="1" applyFont="1" applyFill="1" applyBorder="1" applyAlignment="1">
      <alignment horizontal="right" vertical="top"/>
      <protection/>
    </xf>
    <xf numFmtId="0" fontId="9" fillId="0" borderId="13" xfId="19" applyNumberFormat="1" applyFont="1" applyFill="1" applyBorder="1" applyAlignment="1">
      <alignment horizontal="right" vertical="top"/>
      <protection/>
    </xf>
    <xf numFmtId="0" fontId="2" fillId="0" borderId="16" xfId="19" applyNumberFormat="1" applyFont="1" applyFill="1" applyBorder="1" applyAlignment="1">
      <alignment horizontal="right"/>
      <protection/>
    </xf>
    <xf numFmtId="0" fontId="2" fillId="0" borderId="3" xfId="19" applyNumberFormat="1" applyFont="1" applyFill="1" applyBorder="1" applyAlignment="1">
      <alignment horizontal="right"/>
      <protection/>
    </xf>
    <xf numFmtId="0" fontId="2" fillId="0" borderId="14" xfId="19" applyNumberFormat="1" applyFont="1" applyFill="1" applyBorder="1" applyAlignment="1">
      <alignment horizontal="right" vertical="top"/>
      <protection/>
    </xf>
    <xf numFmtId="0" fontId="2" fillId="0" borderId="18" xfId="19" applyNumberFormat="1" applyFont="1" applyFill="1" applyBorder="1" applyAlignment="1">
      <alignment horizontal="right" vertical="top"/>
      <protection/>
    </xf>
    <xf numFmtId="172" fontId="2" fillId="0" borderId="5" xfId="19" applyNumberFormat="1" applyFont="1" applyFill="1" applyBorder="1" applyAlignment="1">
      <alignment horizontal="right"/>
      <protection/>
    </xf>
    <xf numFmtId="172" fontId="19" fillId="0" borderId="0" xfId="0" applyNumberFormat="1" applyFont="1" applyFill="1" applyBorder="1" applyAlignment="1">
      <alignment/>
    </xf>
    <xf numFmtId="172" fontId="1" fillId="0" borderId="0" xfId="15" applyNumberFormat="1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Normal_OIB31Ma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dt%202009\Consol%20OIB%202009%20Jun\First%20Quarter%20Reports%2030.9.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IB%20Consol%20-%20Sep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Equity"/>
      <sheetName val="CF"/>
      <sheetName val="Notes"/>
    </sheetNames>
    <sheetDataSet>
      <sheetData sheetId="0">
        <row r="1">
          <cell r="A1" t="str">
            <v>OLYMPIA INDUSTRIES BERHAD</v>
          </cell>
        </row>
        <row r="2">
          <cell r="A2" t="str">
            <v>(Company no. 63026-U)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 (R)"/>
      <sheetName val="pl"/>
      <sheetName val="bs"/>
      <sheetName val="Equity"/>
      <sheetName val="Cashflow"/>
      <sheetName val="notes"/>
      <sheetName val="Revenue"/>
      <sheetName val="EBITDA"/>
      <sheetName val="pbt"/>
      <sheetName val="bank"/>
      <sheetName val="FV of CPSB"/>
      <sheetName val="Segment"/>
      <sheetName val="GroupCF working"/>
      <sheetName val="Journals2"/>
      <sheetName val="Journals"/>
      <sheetName val="marketable securities"/>
      <sheetName val="RPT"/>
      <sheetName val="Consol BS"/>
      <sheetName val="Consol P&amp;L"/>
      <sheetName val="Property P&amp;L"/>
      <sheetName val="Property BS"/>
      <sheetName val="Securities P&amp;L"/>
      <sheetName val="Securities BS"/>
      <sheetName val="Gaming BS"/>
      <sheetName val="Gaming P&amp;L"/>
      <sheetName val="Trading PL"/>
      <sheetName val="Trading BS"/>
      <sheetName val="Inco"/>
      <sheetName val="Inco(reconcile)"/>
      <sheetName val="Redempt2010"/>
      <sheetName val="Strikeoff sub2010"/>
      <sheetName val="Co CF working"/>
      <sheetName val="CF-AR"/>
      <sheetName val="Sheet3"/>
      <sheetName val="Disp ODgrp2010"/>
      <sheetName val="XXAddn Info"/>
      <sheetName val="Other disposals07"/>
      <sheetName val="Sheet1"/>
      <sheetName val="Acq07"/>
      <sheetName val="xxproof"/>
      <sheetName val="xxx"/>
      <sheetName val="xxxx"/>
      <sheetName val="Sheet2"/>
      <sheetName val="xx"/>
      <sheetName val="Affiliates"/>
      <sheetName val="CF-co level"/>
      <sheetName val="xxisposal co-BS"/>
      <sheetName val="xxDisposal Co-PL"/>
      <sheetName val="XXHighlight"/>
      <sheetName val="xxDisposal Elimination"/>
      <sheetName val="Disposal08"/>
      <sheetName val="xxChanges"/>
    </sheetNames>
    <sheetDataSet>
      <sheetData sheetId="4">
        <row r="35">
          <cell r="D35">
            <v>757532</v>
          </cell>
        </row>
        <row r="37">
          <cell r="D37">
            <v>22989</v>
          </cell>
        </row>
        <row r="38">
          <cell r="D38">
            <v>143519</v>
          </cell>
        </row>
        <row r="39">
          <cell r="D39">
            <v>283011</v>
          </cell>
        </row>
        <row r="41">
          <cell r="D41">
            <v>-302646</v>
          </cell>
        </row>
        <row r="44">
          <cell r="D44">
            <v>7922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4">
      <selection activeCell="J71" sqref="A1:J71"/>
    </sheetView>
  </sheetViews>
  <sheetFormatPr defaultColWidth="8.7109375" defaultRowHeight="12.75"/>
  <cols>
    <col min="1" max="1" width="4.140625" style="5" customWidth="1"/>
    <col min="2" max="2" width="3.7109375" style="5" customWidth="1"/>
    <col min="3" max="3" width="32.7109375" style="5" customWidth="1"/>
    <col min="4" max="4" width="13.57421875" style="2" customWidth="1"/>
    <col min="5" max="5" width="1.8515625" style="2" customWidth="1"/>
    <col min="6" max="6" width="13.57421875" style="2" customWidth="1"/>
    <col min="7" max="7" width="2.28125" style="2" customWidth="1"/>
    <col min="8" max="8" width="13.57421875" style="2" customWidth="1"/>
    <col min="9" max="9" width="1.7109375" style="2" customWidth="1"/>
    <col min="10" max="10" width="13.57421875" style="2" customWidth="1"/>
    <col min="11" max="11" width="2.57421875" style="5" customWidth="1"/>
    <col min="12" max="13" width="13.140625" style="5" customWidth="1"/>
    <col min="14" max="14" width="1.8515625" style="5" customWidth="1"/>
    <col min="15" max="15" width="13.00390625" style="5" customWidth="1"/>
    <col min="16" max="16384" width="8.7109375" style="5" customWidth="1"/>
  </cols>
  <sheetData>
    <row r="1" ht="14.25">
      <c r="A1" s="97" t="s">
        <v>42</v>
      </c>
    </row>
    <row r="2" ht="12.75" customHeight="1">
      <c r="A2" s="3" t="s">
        <v>0</v>
      </c>
    </row>
    <row r="3" ht="12.75">
      <c r="A3" s="4"/>
    </row>
    <row r="4" ht="14.25">
      <c r="A4" s="148" t="s">
        <v>200</v>
      </c>
    </row>
    <row r="5" ht="13.5" customHeight="1">
      <c r="A5" s="40" t="s">
        <v>178</v>
      </c>
    </row>
    <row r="6" spans="6:10" ht="12.75">
      <c r="F6" s="6"/>
      <c r="J6" s="6"/>
    </row>
    <row r="7" spans="4:10" ht="12.75">
      <c r="D7" s="30" t="s">
        <v>1</v>
      </c>
      <c r="E7" s="30"/>
      <c r="F7" s="30"/>
      <c r="H7" s="274" t="s">
        <v>2</v>
      </c>
      <c r="I7" s="274"/>
      <c r="J7" s="274"/>
    </row>
    <row r="8" spans="4:10" ht="12.75">
      <c r="D8" s="8" t="s">
        <v>3</v>
      </c>
      <c r="E8" s="8"/>
      <c r="F8" s="31" t="s">
        <v>4</v>
      </c>
      <c r="G8" s="90"/>
      <c r="H8" s="8" t="s">
        <v>3</v>
      </c>
      <c r="I8" s="8"/>
      <c r="J8" s="8" t="s">
        <v>4</v>
      </c>
    </row>
    <row r="9" spans="4:10" ht="12.75">
      <c r="D9" s="7" t="s">
        <v>5</v>
      </c>
      <c r="E9" s="7"/>
      <c r="F9" s="32" t="s">
        <v>5</v>
      </c>
      <c r="G9" s="90"/>
      <c r="H9" s="8" t="s">
        <v>180</v>
      </c>
      <c r="I9" s="7"/>
      <c r="J9" s="8" t="str">
        <f>H9</f>
        <v>period to date</v>
      </c>
    </row>
    <row r="10" spans="4:10" ht="12.75">
      <c r="D10" s="7" t="s">
        <v>277</v>
      </c>
      <c r="E10" s="7"/>
      <c r="F10" s="32" t="s">
        <v>201</v>
      </c>
      <c r="G10" s="90"/>
      <c r="H10" s="7" t="str">
        <f>D10</f>
        <v>30 Sep 2010</v>
      </c>
      <c r="I10" s="7"/>
      <c r="J10" s="7" t="str">
        <f>F10</f>
        <v>30 Sep 2009</v>
      </c>
    </row>
    <row r="11" spans="4:10" ht="12.75">
      <c r="D11" s="8" t="s">
        <v>6</v>
      </c>
      <c r="E11" s="8"/>
      <c r="F11" s="32" t="s">
        <v>6</v>
      </c>
      <c r="G11" s="8"/>
      <c r="H11" s="8" t="s">
        <v>6</v>
      </c>
      <c r="I11" s="8"/>
      <c r="J11" s="7" t="s">
        <v>6</v>
      </c>
    </row>
    <row r="12" spans="6:10" ht="12.75">
      <c r="F12" s="8" t="s">
        <v>181</v>
      </c>
      <c r="J12" s="8" t="s">
        <v>181</v>
      </c>
    </row>
    <row r="13" spans="1:2" ht="12.75">
      <c r="A13" s="1" t="s">
        <v>7</v>
      </c>
      <c r="B13" s="141" t="s">
        <v>182</v>
      </c>
    </row>
    <row r="14" spans="1:12" ht="12.75">
      <c r="A14" s="13"/>
      <c r="B14" s="141"/>
      <c r="L14" s="33"/>
    </row>
    <row r="15" spans="2:12" ht="12.75">
      <c r="B15" s="5" t="s">
        <v>8</v>
      </c>
      <c r="D15" s="91">
        <v>46431</v>
      </c>
      <c r="E15" s="10"/>
      <c r="F15" s="2">
        <v>50054</v>
      </c>
      <c r="H15" s="2">
        <v>46431</v>
      </c>
      <c r="I15" s="91"/>
      <c r="J15" s="2">
        <v>50054</v>
      </c>
      <c r="L15" s="149"/>
    </row>
    <row r="16" spans="4:12" ht="12.75">
      <c r="D16" s="91"/>
      <c r="L16" s="150"/>
    </row>
    <row r="17" spans="2:13" ht="12.75">
      <c r="B17" s="5" t="s">
        <v>9</v>
      </c>
      <c r="D17" s="91">
        <v>-47460</v>
      </c>
      <c r="E17" s="92"/>
      <c r="F17" s="2">
        <v>-49865</v>
      </c>
      <c r="H17" s="2">
        <v>-47460</v>
      </c>
      <c r="I17" s="92"/>
      <c r="J17" s="2">
        <v>-49865</v>
      </c>
      <c r="L17" s="35"/>
      <c r="M17" s="12"/>
    </row>
    <row r="18" spans="4:13" ht="12.75">
      <c r="D18" s="91"/>
      <c r="L18" s="35"/>
      <c r="M18" s="12"/>
    </row>
    <row r="19" spans="2:13" ht="12.75">
      <c r="B19" s="5" t="s">
        <v>10</v>
      </c>
      <c r="D19" s="91">
        <v>3210</v>
      </c>
      <c r="E19" s="92"/>
      <c r="F19" s="10">
        <v>7593</v>
      </c>
      <c r="H19" s="10">
        <v>3210</v>
      </c>
      <c r="I19" s="92"/>
      <c r="J19" s="10">
        <v>7593</v>
      </c>
      <c r="L19" s="35"/>
      <c r="M19" s="12"/>
    </row>
    <row r="20" spans="4:13" ht="7.5" customHeight="1">
      <c r="D20" s="151"/>
      <c r="E20" s="92"/>
      <c r="F20" s="9"/>
      <c r="H20" s="9"/>
      <c r="I20" s="92"/>
      <c r="J20" s="9"/>
      <c r="L20" s="35"/>
      <c r="M20" s="12"/>
    </row>
    <row r="21" spans="4:13" ht="6.75" customHeight="1">
      <c r="D21" s="91"/>
      <c r="E21" s="10"/>
      <c r="F21" s="91"/>
      <c r="G21" s="10"/>
      <c r="H21" s="91"/>
      <c r="I21" s="10"/>
      <c r="J21" s="10"/>
      <c r="L21" s="35"/>
      <c r="M21" s="12"/>
    </row>
    <row r="22" spans="2:13" ht="12.75">
      <c r="B22" s="4" t="s">
        <v>183</v>
      </c>
      <c r="D22" s="31">
        <f>SUM(D15:D20)</f>
        <v>2181</v>
      </c>
      <c r="E22" s="32"/>
      <c r="F22" s="31">
        <f>SUM(F15:F20)</f>
        <v>7782</v>
      </c>
      <c r="G22" s="90"/>
      <c r="H22" s="31">
        <f>SUM(H15:H20)</f>
        <v>2181</v>
      </c>
      <c r="I22" s="32"/>
      <c r="J22" s="135">
        <f>SUM(J15:J20)</f>
        <v>7782</v>
      </c>
      <c r="L22" s="35"/>
      <c r="M22" s="12"/>
    </row>
    <row r="23" spans="12:13" ht="12.75">
      <c r="L23" s="35"/>
      <c r="M23" s="12"/>
    </row>
    <row r="24" spans="2:13" ht="12.75">
      <c r="B24" s="5" t="s">
        <v>11</v>
      </c>
      <c r="D24" s="91">
        <v>-3682</v>
      </c>
      <c r="E24" s="33"/>
      <c r="F24" s="2">
        <v>-4921</v>
      </c>
      <c r="H24" s="2">
        <v>-3682</v>
      </c>
      <c r="I24" s="33"/>
      <c r="J24" s="2">
        <v>-4921</v>
      </c>
      <c r="L24" s="35"/>
      <c r="M24" s="12"/>
    </row>
    <row r="25" spans="4:12" ht="6.75" customHeight="1">
      <c r="D25" s="151"/>
      <c r="E25" s="33"/>
      <c r="F25" s="151"/>
      <c r="H25" s="151"/>
      <c r="I25" s="33"/>
      <c r="J25" s="9"/>
      <c r="L25" s="35"/>
    </row>
    <row r="26" spans="4:13" ht="6" customHeight="1">
      <c r="D26" s="91"/>
      <c r="E26" s="10"/>
      <c r="F26" s="91"/>
      <c r="H26" s="91"/>
      <c r="I26" s="10"/>
      <c r="J26" s="10"/>
      <c r="L26" s="35"/>
      <c r="M26" s="152"/>
    </row>
    <row r="27" spans="1:12" ht="12.75">
      <c r="A27" s="13"/>
      <c r="B27" s="40" t="s">
        <v>184</v>
      </c>
      <c r="D27" s="31">
        <f>SUM(D22:D24)</f>
        <v>-1501</v>
      </c>
      <c r="E27" s="31">
        <f>SUM(E24:E25)</f>
        <v>0</v>
      </c>
      <c r="F27" s="31">
        <f>SUM(F22:F24)</f>
        <v>2861</v>
      </c>
      <c r="G27" s="90"/>
      <c r="H27" s="31">
        <f>SUM(H22:H24)</f>
        <v>-1501</v>
      </c>
      <c r="I27" s="31">
        <f>SUM(I24:I25)</f>
        <v>0</v>
      </c>
      <c r="J27" s="31">
        <f>SUM(J22:J24)</f>
        <v>2861</v>
      </c>
      <c r="L27" s="35"/>
    </row>
    <row r="28" spans="4:10" ht="12.75">
      <c r="D28" s="91"/>
      <c r="E28" s="5"/>
      <c r="F28" s="91"/>
      <c r="H28" s="91"/>
      <c r="I28" s="5"/>
      <c r="J28" s="5"/>
    </row>
    <row r="29" spans="2:10" ht="12.75">
      <c r="B29" s="5" t="s">
        <v>12</v>
      </c>
      <c r="D29" s="91">
        <v>-308</v>
      </c>
      <c r="E29" s="5"/>
      <c r="F29" s="2">
        <v>-603</v>
      </c>
      <c r="H29" s="2">
        <v>-308</v>
      </c>
      <c r="I29" s="5"/>
      <c r="J29" s="2">
        <v>-603</v>
      </c>
    </row>
    <row r="30" spans="4:10" ht="6.75" customHeight="1">
      <c r="D30" s="151"/>
      <c r="E30" s="5"/>
      <c r="F30" s="151"/>
      <c r="H30" s="151"/>
      <c r="I30" s="5"/>
      <c r="J30" s="9"/>
    </row>
    <row r="31" spans="4:10" ht="6.75" customHeight="1">
      <c r="D31" s="91"/>
      <c r="E31" s="5"/>
      <c r="F31" s="91"/>
      <c r="H31" s="91"/>
      <c r="I31" s="5"/>
      <c r="J31" s="10"/>
    </row>
    <row r="32" spans="2:10" ht="12.75">
      <c r="B32" s="40" t="s">
        <v>185</v>
      </c>
      <c r="D32" s="31">
        <f>+D27+D29</f>
        <v>-1809</v>
      </c>
      <c r="E32" s="31"/>
      <c r="F32" s="31">
        <f>+F27+F29</f>
        <v>2258</v>
      </c>
      <c r="G32" s="31"/>
      <c r="H32" s="31">
        <f>+H27+H29</f>
        <v>-1809</v>
      </c>
      <c r="I32" s="31"/>
      <c r="J32" s="31">
        <f>+J27+J29</f>
        <v>2258</v>
      </c>
    </row>
    <row r="33" spans="4:10" ht="12.75">
      <c r="D33" s="91"/>
      <c r="E33" s="5"/>
      <c r="F33" s="91"/>
      <c r="H33" s="91"/>
      <c r="I33" s="5"/>
      <c r="J33" s="10"/>
    </row>
    <row r="34" ht="12.75">
      <c r="B34" s="40" t="s">
        <v>186</v>
      </c>
    </row>
    <row r="35" spans="2:10" ht="12.75">
      <c r="B35" s="11" t="s">
        <v>187</v>
      </c>
      <c r="D35" s="5"/>
      <c r="E35" s="5"/>
      <c r="F35" s="5"/>
      <c r="G35" s="5"/>
      <c r="H35" s="5"/>
      <c r="I35" s="5"/>
      <c r="J35" s="5"/>
    </row>
    <row r="36" spans="2:10" ht="12.75">
      <c r="B36" s="11"/>
      <c r="C36" s="5" t="s">
        <v>188</v>
      </c>
      <c r="D36" s="91">
        <v>34</v>
      </c>
      <c r="E36" s="5"/>
      <c r="F36" s="91">
        <v>268</v>
      </c>
      <c r="H36" s="91">
        <v>34</v>
      </c>
      <c r="I36" s="5"/>
      <c r="J36" s="10">
        <v>268</v>
      </c>
    </row>
    <row r="37" spans="2:10" ht="8.25" customHeight="1">
      <c r="B37" s="11"/>
      <c r="D37" s="151"/>
      <c r="E37" s="5"/>
      <c r="F37" s="151"/>
      <c r="H37" s="151"/>
      <c r="I37" s="5"/>
      <c r="J37" s="9"/>
    </row>
    <row r="38" spans="2:10" ht="7.5" customHeight="1">
      <c r="B38" s="40"/>
      <c r="D38" s="91"/>
      <c r="E38" s="5"/>
      <c r="F38" s="91"/>
      <c r="H38" s="91"/>
      <c r="I38" s="5"/>
      <c r="J38" s="10"/>
    </row>
    <row r="39" spans="2:12" ht="12.75">
      <c r="B39" s="87" t="s">
        <v>189</v>
      </c>
      <c r="C39" s="120"/>
      <c r="D39" s="31">
        <f>+D32+D36</f>
        <v>-1775</v>
      </c>
      <c r="E39" s="31"/>
      <c r="F39" s="31">
        <f>+F32+F36</f>
        <v>2526</v>
      </c>
      <c r="G39" s="31"/>
      <c r="H39" s="31">
        <f>+H32+H36</f>
        <v>-1775</v>
      </c>
      <c r="I39" s="31"/>
      <c r="J39" s="31">
        <f>+J32+J36</f>
        <v>2526</v>
      </c>
      <c r="K39" s="93"/>
      <c r="L39" s="12"/>
    </row>
    <row r="40" spans="4:12" ht="6.75" customHeight="1" thickBot="1">
      <c r="D40" s="153"/>
      <c r="E40" s="5"/>
      <c r="F40" s="153"/>
      <c r="H40" s="153"/>
      <c r="I40" s="5"/>
      <c r="J40" s="121"/>
      <c r="L40" s="12"/>
    </row>
    <row r="41" spans="2:12" ht="12.75">
      <c r="B41" s="142"/>
      <c r="C41" s="142"/>
      <c r="D41" s="91"/>
      <c r="E41" s="33"/>
      <c r="F41" s="91"/>
      <c r="G41" s="10"/>
      <c r="H41" s="91"/>
      <c r="I41" s="33"/>
      <c r="J41" s="10"/>
      <c r="K41" s="33"/>
      <c r="L41" s="70"/>
    </row>
    <row r="42" spans="2:11" ht="12.75">
      <c r="B42" s="4" t="s">
        <v>190</v>
      </c>
      <c r="D42" s="10"/>
      <c r="E42" s="5"/>
      <c r="I42" s="5"/>
      <c r="K42" s="33"/>
    </row>
    <row r="43" spans="4:12" ht="12.75">
      <c r="D43" s="10"/>
      <c r="E43" s="5"/>
      <c r="I43" s="5"/>
      <c r="K43" s="33"/>
      <c r="L43" s="12"/>
    </row>
    <row r="44" spans="3:12" ht="12.75">
      <c r="C44" s="11" t="s">
        <v>191</v>
      </c>
      <c r="D44" s="154">
        <v>-1161</v>
      </c>
      <c r="E44" s="5"/>
      <c r="F44" s="12">
        <v>4042</v>
      </c>
      <c r="H44" s="12">
        <v>-1161</v>
      </c>
      <c r="I44" s="5"/>
      <c r="J44" s="12">
        <v>4042</v>
      </c>
      <c r="K44" s="33"/>
      <c r="L44" s="12"/>
    </row>
    <row r="45" spans="3:11" ht="12.75">
      <c r="C45" s="11"/>
      <c r="D45" s="154"/>
      <c r="E45" s="5"/>
      <c r="F45" s="12"/>
      <c r="H45" s="12"/>
      <c r="I45" s="5"/>
      <c r="J45" s="12"/>
      <c r="K45" s="33"/>
    </row>
    <row r="46" spans="2:11" ht="12.75">
      <c r="B46" s="11"/>
      <c r="C46" s="11" t="s">
        <v>192</v>
      </c>
      <c r="D46" s="154">
        <v>-648</v>
      </c>
      <c r="E46" s="5"/>
      <c r="F46" s="2">
        <v>-1784</v>
      </c>
      <c r="H46" s="93">
        <v>-648</v>
      </c>
      <c r="I46" s="5"/>
      <c r="J46" s="2">
        <v>-1784</v>
      </c>
      <c r="K46" s="33"/>
    </row>
    <row r="47" spans="4:12" ht="5.25" customHeight="1">
      <c r="D47" s="137"/>
      <c r="E47" s="5"/>
      <c r="F47" s="137"/>
      <c r="G47" s="5"/>
      <c r="H47" s="5"/>
      <c r="I47" s="5"/>
      <c r="J47" s="137"/>
      <c r="K47" s="33"/>
      <c r="L47" s="12"/>
    </row>
    <row r="48" spans="4:18" ht="8.25" customHeight="1">
      <c r="D48" s="154"/>
      <c r="E48" s="5"/>
      <c r="H48" s="94"/>
      <c r="I48" s="5"/>
      <c r="K48" s="33"/>
      <c r="L48" s="143"/>
      <c r="M48" s="143"/>
      <c r="N48" s="33"/>
      <c r="O48" s="143"/>
      <c r="P48" s="33"/>
      <c r="Q48" s="33"/>
      <c r="R48" s="33"/>
    </row>
    <row r="49" spans="4:18" ht="12.75">
      <c r="D49" s="154">
        <f>SUM(D44:D46)</f>
        <v>-1809</v>
      </c>
      <c r="E49" s="5"/>
      <c r="F49" s="2">
        <f>SUM(F44:F46)</f>
        <v>2258</v>
      </c>
      <c r="H49" s="2">
        <f>+H44+H46</f>
        <v>-1809</v>
      </c>
      <c r="I49" s="5"/>
      <c r="J49" s="10">
        <f>SUM(J44:J46)</f>
        <v>2258</v>
      </c>
      <c r="K49" s="33"/>
      <c r="L49" s="144"/>
      <c r="M49" s="144"/>
      <c r="N49" s="33"/>
      <c r="O49" s="144"/>
      <c r="P49" s="33"/>
      <c r="Q49" s="33"/>
      <c r="R49" s="33"/>
    </row>
    <row r="50" spans="4:18" ht="6.75" customHeight="1" thickBot="1">
      <c r="D50" s="121"/>
      <c r="E50" s="5"/>
      <c r="F50" s="121"/>
      <c r="H50" s="121"/>
      <c r="I50" s="5"/>
      <c r="J50" s="121"/>
      <c r="L50" s="33"/>
      <c r="M50" s="33"/>
      <c r="N50" s="33"/>
      <c r="O50" s="33"/>
      <c r="P50" s="33"/>
      <c r="Q50" s="33"/>
      <c r="R50" s="33"/>
    </row>
    <row r="51" spans="4:18" ht="12.75">
      <c r="D51" s="12"/>
      <c r="E51" s="12"/>
      <c r="F51" s="12"/>
      <c r="G51" s="12"/>
      <c r="H51" s="12"/>
      <c r="I51" s="12"/>
      <c r="J51" s="12"/>
      <c r="L51" s="145"/>
      <c r="M51" s="145"/>
      <c r="N51" s="33"/>
      <c r="O51" s="145"/>
      <c r="P51" s="33"/>
      <c r="Q51" s="33"/>
      <c r="R51" s="33"/>
    </row>
    <row r="52" spans="2:18" ht="12.75">
      <c r="B52" s="4" t="s">
        <v>193</v>
      </c>
      <c r="D52" s="5"/>
      <c r="E52" s="5"/>
      <c r="F52" s="5"/>
      <c r="G52" s="5"/>
      <c r="H52" s="12"/>
      <c r="I52" s="5"/>
      <c r="J52" s="5"/>
      <c r="L52" s="146"/>
      <c r="M52" s="146"/>
      <c r="N52" s="33"/>
      <c r="O52" s="146"/>
      <c r="P52" s="33"/>
      <c r="Q52" s="33"/>
      <c r="R52" s="33"/>
    </row>
    <row r="53" spans="4:18" ht="12.75">
      <c r="D53" s="5"/>
      <c r="E53" s="5"/>
      <c r="F53" s="5"/>
      <c r="G53" s="5"/>
      <c r="H53" s="12"/>
      <c r="I53" s="5"/>
      <c r="J53" s="5"/>
      <c r="L53" s="145"/>
      <c r="M53" s="145"/>
      <c r="N53" s="33"/>
      <c r="O53" s="145"/>
      <c r="P53" s="33"/>
      <c r="Q53" s="33"/>
      <c r="R53" s="33"/>
    </row>
    <row r="54" spans="3:18" ht="12.75">
      <c r="C54" s="11" t="s">
        <v>191</v>
      </c>
      <c r="D54" s="12">
        <v>-1127</v>
      </c>
      <c r="E54" s="12"/>
      <c r="F54" s="12">
        <v>4310</v>
      </c>
      <c r="G54" s="12"/>
      <c r="H54" s="12">
        <v>-1127</v>
      </c>
      <c r="I54" s="12"/>
      <c r="J54" s="12">
        <v>4310</v>
      </c>
      <c r="L54" s="143"/>
      <c r="M54" s="143"/>
      <c r="N54" s="33"/>
      <c r="O54" s="143"/>
      <c r="P54" s="33"/>
      <c r="Q54" s="33"/>
      <c r="R54" s="33"/>
    </row>
    <row r="55" spans="3:18" ht="12.75">
      <c r="C55" s="11"/>
      <c r="D55" s="12"/>
      <c r="E55" s="12"/>
      <c r="F55" s="12"/>
      <c r="G55" s="12"/>
      <c r="H55" s="12"/>
      <c r="I55" s="12"/>
      <c r="J55" s="12"/>
      <c r="L55" s="147"/>
      <c r="M55" s="147"/>
      <c r="N55" s="33"/>
      <c r="O55" s="147"/>
      <c r="P55" s="33"/>
      <c r="Q55" s="33"/>
      <c r="R55" s="33"/>
    </row>
    <row r="56" spans="3:18" ht="12.75">
      <c r="C56" s="11" t="s">
        <v>192</v>
      </c>
      <c r="D56" s="12">
        <v>-648</v>
      </c>
      <c r="E56" s="35"/>
      <c r="F56" s="35">
        <v>-1784</v>
      </c>
      <c r="G56" s="35"/>
      <c r="H56" s="35">
        <v>-648</v>
      </c>
      <c r="I56" s="35"/>
      <c r="J56" s="35">
        <v>-1784</v>
      </c>
      <c r="L56" s="147"/>
      <c r="M56" s="147"/>
      <c r="N56" s="33"/>
      <c r="O56" s="147"/>
      <c r="P56" s="33"/>
      <c r="Q56" s="33"/>
      <c r="R56" s="33"/>
    </row>
    <row r="57" spans="4:18" ht="6" customHeight="1">
      <c r="D57" s="9"/>
      <c r="E57" s="10"/>
      <c r="F57" s="9"/>
      <c r="G57" s="10"/>
      <c r="H57" s="9"/>
      <c r="I57" s="10"/>
      <c r="J57" s="9"/>
      <c r="L57" s="143"/>
      <c r="M57" s="143"/>
      <c r="N57" s="33"/>
      <c r="O57" s="143"/>
      <c r="P57" s="33"/>
      <c r="Q57" s="33"/>
      <c r="R57" s="33"/>
    </row>
    <row r="58" spans="4:18" ht="6" customHeight="1">
      <c r="D58" s="154"/>
      <c r="E58" s="12"/>
      <c r="H58" s="10"/>
      <c r="I58" s="12"/>
      <c r="L58" s="143"/>
      <c r="M58" s="143"/>
      <c r="N58" s="33"/>
      <c r="O58" s="143"/>
      <c r="P58" s="33"/>
      <c r="Q58" s="33"/>
      <c r="R58" s="33"/>
    </row>
    <row r="59" spans="4:18" ht="12.75">
      <c r="D59" s="2">
        <f>SUM(D54:D56)</f>
        <v>-1775</v>
      </c>
      <c r="F59" s="2">
        <f>SUM(F54:F56)</f>
        <v>2526</v>
      </c>
      <c r="H59" s="2">
        <f>SUM(H54:H56)</f>
        <v>-1775</v>
      </c>
      <c r="J59" s="2">
        <f>SUM(J54:J56)</f>
        <v>2526</v>
      </c>
      <c r="L59" s="143"/>
      <c r="M59" s="143"/>
      <c r="N59" s="33"/>
      <c r="O59" s="143"/>
      <c r="P59" s="33"/>
      <c r="Q59" s="33"/>
      <c r="R59" s="33"/>
    </row>
    <row r="60" spans="4:18" ht="6" customHeight="1" thickBot="1">
      <c r="D60" s="121"/>
      <c r="E60" s="5"/>
      <c r="F60" s="121"/>
      <c r="H60" s="121"/>
      <c r="I60" s="5"/>
      <c r="J60" s="121"/>
      <c r="L60" s="143"/>
      <c r="M60" s="143"/>
      <c r="N60" s="33"/>
      <c r="O60" s="143"/>
      <c r="P60" s="33"/>
      <c r="Q60" s="33"/>
      <c r="R60" s="33"/>
    </row>
    <row r="61" spans="4:18" ht="12.75">
      <c r="D61" s="5"/>
      <c r="E61" s="5"/>
      <c r="F61" s="5"/>
      <c r="G61" s="5"/>
      <c r="H61" s="12"/>
      <c r="I61" s="5"/>
      <c r="J61" s="5"/>
      <c r="L61" s="143"/>
      <c r="M61" s="143"/>
      <c r="N61" s="33"/>
      <c r="O61" s="143"/>
      <c r="P61" s="33"/>
      <c r="Q61" s="33"/>
      <c r="R61" s="33"/>
    </row>
    <row r="62" spans="1:18" ht="12.75">
      <c r="A62" s="1">
        <v>2</v>
      </c>
      <c r="B62" s="1" t="s">
        <v>194</v>
      </c>
      <c r="C62" s="4"/>
      <c r="E62" s="5"/>
      <c r="F62" s="14"/>
      <c r="J62" s="14"/>
      <c r="L62" s="143"/>
      <c r="M62" s="143"/>
      <c r="N62" s="33"/>
      <c r="O62" s="143"/>
      <c r="P62" s="33"/>
      <c r="Q62" s="33"/>
      <c r="R62" s="33"/>
    </row>
    <row r="63" spans="2:16" ht="12.75">
      <c r="B63" s="4" t="s">
        <v>195</v>
      </c>
      <c r="C63" s="4"/>
      <c r="L63" s="143"/>
      <c r="M63" s="143"/>
      <c r="N63" s="33"/>
      <c r="O63" s="143"/>
      <c r="P63" s="33"/>
    </row>
    <row r="64" spans="4:16" ht="12.75">
      <c r="D64" s="14"/>
      <c r="E64" s="14"/>
      <c r="F64" s="14"/>
      <c r="G64" s="14"/>
      <c r="H64" s="14"/>
      <c r="I64" s="14"/>
      <c r="J64" s="14"/>
      <c r="L64" s="33"/>
      <c r="M64" s="33"/>
      <c r="N64" s="33"/>
      <c r="O64" s="33"/>
      <c r="P64" s="33"/>
    </row>
    <row r="65" spans="2:16" ht="12.75">
      <c r="B65" s="122" t="s">
        <v>14</v>
      </c>
      <c r="C65" s="13" t="s">
        <v>196</v>
      </c>
      <c r="D65" s="15">
        <f>Notes!F286</f>
        <v>-0.15326085234683157</v>
      </c>
      <c r="E65" s="15"/>
      <c r="F65" s="15">
        <f>Notes!G286</f>
        <v>0.533616379725746</v>
      </c>
      <c r="G65" s="15"/>
      <c r="H65" s="15">
        <f>Notes!H286</f>
        <v>-0.15326085234683157</v>
      </c>
      <c r="I65" s="15"/>
      <c r="J65" s="15">
        <f>Notes!I286</f>
        <v>0.533616379725746</v>
      </c>
      <c r="L65" s="33"/>
      <c r="M65" s="33"/>
      <c r="N65" s="33"/>
      <c r="O65" s="33"/>
      <c r="P65" s="33"/>
    </row>
    <row r="66" spans="2:16" ht="14.25" customHeight="1">
      <c r="B66" s="80"/>
      <c r="D66" s="15"/>
      <c r="E66" s="15"/>
      <c r="F66" s="15"/>
      <c r="G66" s="15"/>
      <c r="H66" s="15"/>
      <c r="I66" s="15"/>
      <c r="J66" s="15"/>
      <c r="L66" s="147"/>
      <c r="M66" s="147"/>
      <c r="N66" s="149"/>
      <c r="O66" s="147"/>
      <c r="P66" s="33"/>
    </row>
    <row r="67" spans="2:16" ht="14.25" customHeight="1">
      <c r="B67" s="122" t="s">
        <v>15</v>
      </c>
      <c r="C67" s="11" t="s">
        <v>197</v>
      </c>
      <c r="D67" s="16">
        <f>Notes!F312</f>
        <v>-0.02384807520929824</v>
      </c>
      <c r="E67" s="16"/>
      <c r="F67" s="16">
        <f>Notes!G312</f>
        <v>0.4017299254669787</v>
      </c>
      <c r="G67" s="16"/>
      <c r="H67" s="16">
        <f>Notes!H312</f>
        <v>-0.02384807520929824</v>
      </c>
      <c r="I67" s="16"/>
      <c r="J67" s="16">
        <f>Notes!I312</f>
        <v>0.4017299254669787</v>
      </c>
      <c r="L67" s="147"/>
      <c r="M67" s="147"/>
      <c r="N67" s="155"/>
      <c r="O67" s="147"/>
      <c r="P67" s="33"/>
    </row>
    <row r="68" spans="12:16" ht="12.75">
      <c r="L68" s="147"/>
      <c r="M68" s="147"/>
      <c r="N68" s="33"/>
      <c r="O68" s="147"/>
      <c r="P68" s="33"/>
    </row>
    <row r="69" spans="12:16" ht="12.75">
      <c r="L69" s="147"/>
      <c r="M69" s="147"/>
      <c r="N69" s="33"/>
      <c r="O69" s="147"/>
      <c r="P69" s="33"/>
    </row>
    <row r="70" spans="1:16" ht="12.75">
      <c r="A70" s="5" t="s">
        <v>198</v>
      </c>
      <c r="L70" s="147"/>
      <c r="M70" s="147"/>
      <c r="N70" s="33"/>
      <c r="O70" s="147"/>
      <c r="P70" s="33"/>
    </row>
    <row r="71" spans="1:16" ht="12.75">
      <c r="A71" s="5" t="s">
        <v>199</v>
      </c>
      <c r="L71" s="147"/>
      <c r="M71" s="147"/>
      <c r="N71" s="33"/>
      <c r="O71" s="147"/>
      <c r="P71" s="33"/>
    </row>
    <row r="72" spans="4:16" ht="12.75">
      <c r="D72" s="15"/>
      <c r="E72" s="15"/>
      <c r="F72" s="17"/>
      <c r="G72" s="15"/>
      <c r="H72" s="15"/>
      <c r="I72" s="15"/>
      <c r="J72" s="15"/>
      <c r="K72" s="12"/>
      <c r="L72" s="147"/>
      <c r="M72" s="147"/>
      <c r="N72" s="35"/>
      <c r="O72" s="147"/>
      <c r="P72" s="33"/>
    </row>
    <row r="73" spans="12:16" ht="13.5" customHeight="1">
      <c r="L73" s="147"/>
      <c r="M73" s="147"/>
      <c r="N73" s="35"/>
      <c r="O73" s="147"/>
      <c r="P73" s="33"/>
    </row>
    <row r="74" spans="12:16" ht="12.75">
      <c r="L74" s="147"/>
      <c r="M74" s="147"/>
      <c r="N74" s="35"/>
      <c r="O74" s="147"/>
      <c r="P74" s="33"/>
    </row>
    <row r="75" spans="12:15" ht="12.75">
      <c r="L75" s="147"/>
      <c r="M75" s="147"/>
      <c r="N75" s="33"/>
      <c r="O75" s="147"/>
    </row>
    <row r="76" spans="12:15" ht="12.75">
      <c r="L76" s="147"/>
      <c r="M76" s="147"/>
      <c r="N76" s="35"/>
      <c r="O76" s="147"/>
    </row>
    <row r="77" spans="12:15" ht="12.75">
      <c r="L77" s="147"/>
      <c r="M77" s="147"/>
      <c r="N77" s="33"/>
      <c r="O77" s="147"/>
    </row>
    <row r="78" spans="12:15" ht="12.75">
      <c r="L78" s="147"/>
      <c r="M78" s="147"/>
      <c r="N78" s="33"/>
      <c r="O78" s="147"/>
    </row>
    <row r="79" spans="12:15" ht="12.75">
      <c r="L79" s="147"/>
      <c r="M79" s="147"/>
      <c r="N79" s="33"/>
      <c r="O79" s="147"/>
    </row>
    <row r="80" spans="12:15" ht="12.75">
      <c r="L80" s="147"/>
      <c r="M80" s="147"/>
      <c r="N80" s="33"/>
      <c r="O80" s="147"/>
    </row>
    <row r="81" spans="4:15" ht="12.75">
      <c r="D81" s="14"/>
      <c r="E81" s="14"/>
      <c r="F81" s="14"/>
      <c r="G81" s="14"/>
      <c r="H81" s="14"/>
      <c r="I81" s="14"/>
      <c r="J81" s="14"/>
      <c r="L81" s="143"/>
      <c r="M81" s="143"/>
      <c r="N81" s="33"/>
      <c r="O81" s="143"/>
    </row>
    <row r="82" spans="12:15" ht="12.75">
      <c r="L82" s="143"/>
      <c r="M82" s="143"/>
      <c r="N82" s="33"/>
      <c r="O82" s="143"/>
    </row>
    <row r="83" spans="12:15" ht="12.75">
      <c r="L83" s="147"/>
      <c r="M83" s="147"/>
      <c r="N83" s="33"/>
      <c r="O83" s="147"/>
    </row>
    <row r="84" spans="12:15" ht="12.75">
      <c r="L84" s="147"/>
      <c r="M84" s="147"/>
      <c r="N84" s="33"/>
      <c r="O84" s="147"/>
    </row>
    <row r="85" spans="12:15" ht="12.75">
      <c r="L85" s="143"/>
      <c r="M85" s="143"/>
      <c r="N85" s="33"/>
      <c r="O85" s="143"/>
    </row>
    <row r="86" spans="12:15" ht="12.75">
      <c r="L86" s="33"/>
      <c r="M86" s="33"/>
      <c r="N86" s="33"/>
      <c r="O86" s="33"/>
    </row>
    <row r="87" ht="12.75">
      <c r="B87" s="120"/>
    </row>
  </sheetData>
  <mergeCells count="1">
    <mergeCell ref="H7:J7"/>
  </mergeCells>
  <printOptions/>
  <pageMargins left="0.8" right="0.53" top="0.49" bottom="0.48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selection activeCell="C18" sqref="C18"/>
    </sheetView>
  </sheetViews>
  <sheetFormatPr defaultColWidth="9.140625" defaultRowHeight="12.75"/>
  <cols>
    <col min="1" max="1" width="2.57421875" style="5" customWidth="1"/>
    <col min="2" max="2" width="3.00390625" style="5" customWidth="1"/>
    <col min="3" max="3" width="51.140625" style="5" customWidth="1"/>
    <col min="4" max="4" width="17.8515625" style="2" customWidth="1"/>
    <col min="5" max="5" width="5.57421875" style="2" customWidth="1"/>
    <col min="6" max="6" width="17.8515625" style="2" customWidth="1"/>
    <col min="7" max="16384" width="9.140625" style="5" customWidth="1"/>
  </cols>
  <sheetData>
    <row r="1" ht="14.25">
      <c r="A1" s="96" t="str">
        <f>PL!A1</f>
        <v>OLYMPIA INDUSTRIES BERHAD</v>
      </c>
    </row>
    <row r="2" ht="10.5" customHeight="1">
      <c r="A2" s="95" t="str">
        <f>PL!A2</f>
        <v>(Company no. 63026-U)</v>
      </c>
    </row>
    <row r="3" ht="8.25" customHeight="1">
      <c r="A3" s="4"/>
    </row>
    <row r="4" ht="14.25">
      <c r="A4" s="148" t="s">
        <v>216</v>
      </c>
    </row>
    <row r="5" ht="12.75">
      <c r="A5" s="40" t="s">
        <v>177</v>
      </c>
    </row>
    <row r="6" spans="4:6" ht="12.75">
      <c r="D6" s="8" t="s">
        <v>202</v>
      </c>
      <c r="E6" s="8"/>
      <c r="F6" s="8" t="s">
        <v>203</v>
      </c>
    </row>
    <row r="7" spans="4:6" ht="12.75">
      <c r="D7" s="8" t="s">
        <v>6</v>
      </c>
      <c r="E7" s="8"/>
      <c r="F7" s="8" t="s">
        <v>6</v>
      </c>
    </row>
    <row r="8" spans="4:6" ht="12.75">
      <c r="D8" s="8"/>
      <c r="E8" s="8"/>
      <c r="F8" s="8" t="s">
        <v>181</v>
      </c>
    </row>
    <row r="9" spans="1:6" ht="12.75">
      <c r="A9" s="4" t="s">
        <v>16</v>
      </c>
      <c r="F9" s="8"/>
    </row>
    <row r="10" spans="1:6" ht="8.25" customHeight="1">
      <c r="A10" s="4"/>
      <c r="F10" s="8"/>
    </row>
    <row r="11" spans="1:3" ht="12.75">
      <c r="A11" s="143" t="s">
        <v>17</v>
      </c>
      <c r="B11" s="33"/>
      <c r="C11" s="33"/>
    </row>
    <row r="12" spans="1:6" ht="12.75">
      <c r="A12" s="33" t="s">
        <v>18</v>
      </c>
      <c r="B12" s="33"/>
      <c r="C12" s="33"/>
      <c r="D12" s="18">
        <v>16783</v>
      </c>
      <c r="E12" s="10"/>
      <c r="F12" s="18">
        <v>17281</v>
      </c>
    </row>
    <row r="13" spans="1:6" ht="12.75">
      <c r="A13" s="33" t="s">
        <v>19</v>
      </c>
      <c r="B13" s="33"/>
      <c r="C13" s="33"/>
      <c r="D13" s="19">
        <v>204292</v>
      </c>
      <c r="E13" s="10"/>
      <c r="F13" s="19">
        <v>204292</v>
      </c>
    </row>
    <row r="14" spans="1:6" ht="12.75">
      <c r="A14" s="33" t="s">
        <v>204</v>
      </c>
      <c r="B14" s="33"/>
      <c r="C14" s="33"/>
      <c r="D14" s="19">
        <v>308100</v>
      </c>
      <c r="E14" s="10"/>
      <c r="F14" s="19">
        <v>308100</v>
      </c>
    </row>
    <row r="15" spans="1:6" ht="12.75">
      <c r="A15" s="33" t="s">
        <v>20</v>
      </c>
      <c r="B15" s="33"/>
      <c r="C15" s="33"/>
      <c r="D15" s="19">
        <v>234</v>
      </c>
      <c r="E15" s="10"/>
      <c r="F15" s="19">
        <v>234</v>
      </c>
    </row>
    <row r="16" spans="1:6" ht="12.75">
      <c r="A16" s="33" t="s">
        <v>205</v>
      </c>
      <c r="B16" s="33"/>
      <c r="C16" s="33"/>
      <c r="D16" s="19">
        <v>250</v>
      </c>
      <c r="E16" s="10" t="s">
        <v>60</v>
      </c>
      <c r="F16" s="19">
        <v>250</v>
      </c>
    </row>
    <row r="17" spans="1:6" ht="12.75">
      <c r="A17" s="33" t="s">
        <v>21</v>
      </c>
      <c r="B17" s="33"/>
      <c r="C17" s="33"/>
      <c r="D17" s="19">
        <v>97031</v>
      </c>
      <c r="E17" s="10"/>
      <c r="F17" s="19">
        <v>125000</v>
      </c>
    </row>
    <row r="18" spans="1:6" ht="12.75">
      <c r="A18" s="33" t="s">
        <v>22</v>
      </c>
      <c r="B18" s="33"/>
      <c r="C18" s="33"/>
      <c r="D18" s="21">
        <v>16801</v>
      </c>
      <c r="E18" s="10"/>
      <c r="F18" s="21">
        <v>16624</v>
      </c>
    </row>
    <row r="19" spans="1:6" ht="12.75">
      <c r="A19" s="156"/>
      <c r="B19" s="33"/>
      <c r="C19" s="33"/>
      <c r="D19" s="147">
        <f>SUM(D12:D18)</f>
        <v>643491</v>
      </c>
      <c r="E19" s="143"/>
      <c r="F19" s="147">
        <f>SUM(F12:F18)</f>
        <v>671781</v>
      </c>
    </row>
    <row r="20" spans="1:6" ht="9" customHeight="1">
      <c r="A20" s="13"/>
      <c r="D20" s="35"/>
      <c r="E20" s="5"/>
      <c r="F20" s="35"/>
    </row>
    <row r="21" ht="12.75">
      <c r="A21" s="4" t="s">
        <v>23</v>
      </c>
    </row>
    <row r="22" spans="1:6" ht="12.75">
      <c r="A22" s="5" t="s">
        <v>206</v>
      </c>
      <c r="D22" s="18">
        <v>216765</v>
      </c>
      <c r="F22" s="18">
        <v>215690</v>
      </c>
    </row>
    <row r="23" spans="1:6" ht="12.75">
      <c r="A23" s="5" t="s">
        <v>24</v>
      </c>
      <c r="D23" s="19">
        <v>4207</v>
      </c>
      <c r="F23" s="20">
        <v>4205</v>
      </c>
    </row>
    <row r="24" spans="1:6" ht="12.75">
      <c r="A24" s="11" t="s">
        <v>157</v>
      </c>
      <c r="D24" s="20">
        <v>301</v>
      </c>
      <c r="F24" s="20">
        <f>221-6</f>
        <v>215</v>
      </c>
    </row>
    <row r="25" spans="1:6" ht="12.75">
      <c r="A25" s="5" t="s">
        <v>25</v>
      </c>
      <c r="D25" s="19">
        <v>140538</v>
      </c>
      <c r="F25" s="19">
        <v>127735</v>
      </c>
    </row>
    <row r="26" spans="1:6" ht="12.75">
      <c r="A26" s="5" t="s">
        <v>26</v>
      </c>
      <c r="D26" s="19">
        <v>137236</v>
      </c>
      <c r="F26" s="19">
        <v>139016</v>
      </c>
    </row>
    <row r="27" spans="1:6" ht="13.5" customHeight="1">
      <c r="A27" s="5" t="s">
        <v>27</v>
      </c>
      <c r="D27" s="21">
        <v>8561</v>
      </c>
      <c r="F27" s="21">
        <v>15116</v>
      </c>
    </row>
    <row r="28" spans="4:6" ht="12.75">
      <c r="D28" s="135">
        <f>SUM(D22:D27)</f>
        <v>507608</v>
      </c>
      <c r="E28" s="135"/>
      <c r="F28" s="135">
        <f>SUM(F22:F27)</f>
        <v>501977</v>
      </c>
    </row>
    <row r="29" spans="4:6" ht="6.75" customHeight="1">
      <c r="D29" s="10"/>
      <c r="E29" s="10"/>
      <c r="F29" s="10"/>
    </row>
    <row r="30" spans="1:6" ht="13.5" thickBot="1">
      <c r="A30" s="4" t="s">
        <v>28</v>
      </c>
      <c r="D30" s="157">
        <f>+D19+D28</f>
        <v>1151099</v>
      </c>
      <c r="E30" s="135"/>
      <c r="F30" s="157">
        <f>+F19+F28</f>
        <v>1173758</v>
      </c>
    </row>
    <row r="31" spans="1:6" ht="12.75">
      <c r="A31" s="4"/>
      <c r="D31" s="10"/>
      <c r="E31" s="10"/>
      <c r="F31" s="10"/>
    </row>
    <row r="32" spans="1:6" ht="12.75">
      <c r="A32" s="4" t="s">
        <v>29</v>
      </c>
      <c r="D32" s="10"/>
      <c r="E32" s="10"/>
      <c r="F32" s="10"/>
    </row>
    <row r="33" spans="1:6" ht="12.75">
      <c r="A33" s="4"/>
      <c r="D33" s="10"/>
      <c r="E33" s="10"/>
      <c r="F33" s="10"/>
    </row>
    <row r="34" spans="1:6" ht="12.75">
      <c r="A34" s="4" t="s">
        <v>207</v>
      </c>
      <c r="D34" s="10"/>
      <c r="E34" s="10"/>
      <c r="F34" s="10"/>
    </row>
    <row r="35" spans="1:6" ht="12.75">
      <c r="A35" s="5" t="s">
        <v>30</v>
      </c>
      <c r="D35" s="18">
        <v>757532</v>
      </c>
      <c r="F35" s="18">
        <v>757532</v>
      </c>
    </row>
    <row r="36" spans="1:6" ht="12.75">
      <c r="A36" s="5" t="s">
        <v>31</v>
      </c>
      <c r="D36" s="158"/>
      <c r="E36" s="5"/>
      <c r="F36" s="158"/>
    </row>
    <row r="37" spans="2:6" ht="12.75">
      <c r="B37" s="5" t="s">
        <v>32</v>
      </c>
      <c r="D37" s="19">
        <v>22989</v>
      </c>
      <c r="F37" s="19">
        <v>22989</v>
      </c>
    </row>
    <row r="38" spans="1:6" ht="12.75">
      <c r="A38" s="5" t="s">
        <v>33</v>
      </c>
      <c r="D38" s="19">
        <v>143519</v>
      </c>
      <c r="F38" s="19">
        <v>143519</v>
      </c>
    </row>
    <row r="39" spans="1:6" ht="12.75">
      <c r="A39" s="5" t="s">
        <v>150</v>
      </c>
      <c r="D39" s="19">
        <v>283011</v>
      </c>
      <c r="E39" s="5"/>
      <c r="F39" s="20">
        <v>283011</v>
      </c>
    </row>
    <row r="40" spans="1:6" ht="12.75">
      <c r="A40" s="5" t="s">
        <v>208</v>
      </c>
      <c r="D40" s="19">
        <v>-223915</v>
      </c>
      <c r="E40" s="10"/>
      <c r="F40" s="19">
        <v>-223949</v>
      </c>
    </row>
    <row r="41" spans="1:6" ht="12.75">
      <c r="A41" s="5" t="s">
        <v>209</v>
      </c>
      <c r="D41" s="21">
        <v>-302646</v>
      </c>
      <c r="E41" s="12"/>
      <c r="F41" s="159">
        <v>-271847</v>
      </c>
    </row>
    <row r="42" spans="1:6" ht="12.75">
      <c r="A42" s="11"/>
      <c r="B42" s="4"/>
      <c r="D42" s="90">
        <f>SUM(D35:D41)</f>
        <v>680490</v>
      </c>
      <c r="E42" s="90"/>
      <c r="F42" s="90">
        <f>SUM(F35:F41)</f>
        <v>711255</v>
      </c>
    </row>
    <row r="43" spans="1:2" ht="6.75" customHeight="1">
      <c r="A43" s="11"/>
      <c r="B43" s="4"/>
    </row>
    <row r="44" spans="1:6" ht="12.75">
      <c r="A44" s="4" t="s">
        <v>159</v>
      </c>
      <c r="D44" s="90">
        <v>7922</v>
      </c>
      <c r="E44" s="90"/>
      <c r="F44" s="90">
        <v>8570</v>
      </c>
    </row>
    <row r="45" spans="1:6" ht="6.75" customHeight="1">
      <c r="A45" s="4"/>
      <c r="D45" s="90"/>
      <c r="E45" s="90"/>
      <c r="F45" s="90"/>
    </row>
    <row r="46" spans="1:6" ht="12.75">
      <c r="A46" s="4" t="s">
        <v>210</v>
      </c>
      <c r="D46" s="160">
        <f>+D42+D44</f>
        <v>688412</v>
      </c>
      <c r="E46" s="90"/>
      <c r="F46" s="160">
        <f>+F42+F44</f>
        <v>719825</v>
      </c>
    </row>
    <row r="47" spans="1:6" ht="12.75">
      <c r="A47" s="4"/>
      <c r="D47" s="10"/>
      <c r="E47" s="10"/>
      <c r="F47" s="10"/>
    </row>
    <row r="48" spans="1:6" ht="12.75">
      <c r="A48" s="4" t="s">
        <v>35</v>
      </c>
      <c r="D48" s="10"/>
      <c r="E48" s="10"/>
      <c r="F48" s="10"/>
    </row>
    <row r="49" spans="1:7" ht="12.75">
      <c r="A49" s="5" t="s">
        <v>36</v>
      </c>
      <c r="D49" s="18">
        <v>185571</v>
      </c>
      <c r="E49" s="10"/>
      <c r="F49" s="18">
        <v>182045</v>
      </c>
      <c r="G49" s="12"/>
    </row>
    <row r="50" spans="1:6" ht="12.75">
      <c r="A50" s="11" t="s">
        <v>37</v>
      </c>
      <c r="D50" s="21">
        <v>3297</v>
      </c>
      <c r="E50" s="10"/>
      <c r="F50" s="21">
        <v>3297</v>
      </c>
    </row>
    <row r="51" spans="1:6" ht="12.75">
      <c r="A51" s="4"/>
      <c r="D51" s="135">
        <f>SUM(D49:D50)</f>
        <v>188868</v>
      </c>
      <c r="E51" s="135"/>
      <c r="F51" s="135">
        <f>SUM(F49:F50)</f>
        <v>185342</v>
      </c>
    </row>
    <row r="52" spans="1:6" ht="9.75" customHeight="1">
      <c r="A52" s="4"/>
      <c r="D52" s="10"/>
      <c r="E52" s="10"/>
      <c r="F52" s="10"/>
    </row>
    <row r="53" ht="12.75">
      <c r="A53" s="4" t="s">
        <v>38</v>
      </c>
    </row>
    <row r="54" spans="1:6" ht="12.75">
      <c r="A54" s="11" t="s">
        <v>165</v>
      </c>
      <c r="D54" s="24">
        <v>17594</v>
      </c>
      <c r="F54" s="18">
        <f>18539-1371</f>
        <v>17168</v>
      </c>
    </row>
    <row r="55" spans="1:7" ht="12.75">
      <c r="A55" s="5" t="s">
        <v>39</v>
      </c>
      <c r="D55" s="19">
        <v>192766</v>
      </c>
      <c r="F55" s="19">
        <v>182127</v>
      </c>
      <c r="G55" s="12"/>
    </row>
    <row r="56" spans="1:6" ht="12.75">
      <c r="A56" s="5" t="s">
        <v>40</v>
      </c>
      <c r="D56" s="19">
        <v>49622</v>
      </c>
      <c r="F56" s="19">
        <v>53847</v>
      </c>
    </row>
    <row r="57" spans="1:6" ht="12.75">
      <c r="A57" s="5" t="s">
        <v>211</v>
      </c>
      <c r="D57" s="21">
        <v>13837</v>
      </c>
      <c r="F57" s="21">
        <v>15449</v>
      </c>
    </row>
    <row r="58" spans="4:6" ht="12.75">
      <c r="D58" s="135">
        <f>SUM(D54:D57)</f>
        <v>273819</v>
      </c>
      <c r="E58" s="135"/>
      <c r="F58" s="135">
        <f>SUM(F54:F57)</f>
        <v>268591</v>
      </c>
    </row>
    <row r="59" spans="1:6" ht="7.5" customHeight="1">
      <c r="A59" s="4"/>
      <c r="D59" s="10"/>
      <c r="E59" s="10"/>
      <c r="F59" s="10"/>
    </row>
    <row r="60" spans="1:6" ht="12.75">
      <c r="A60" s="4" t="s">
        <v>212</v>
      </c>
      <c r="D60" s="160">
        <f>+D58+D51</f>
        <v>462687</v>
      </c>
      <c r="E60" s="135"/>
      <c r="F60" s="160">
        <f>+F58+F51</f>
        <v>453933</v>
      </c>
    </row>
    <row r="61" spans="1:6" ht="12.75">
      <c r="A61" s="4"/>
      <c r="D61" s="135"/>
      <c r="E61" s="135"/>
      <c r="F61" s="135"/>
    </row>
    <row r="62" spans="1:6" ht="13.5" thickBot="1">
      <c r="A62" s="4" t="s">
        <v>41</v>
      </c>
      <c r="D62" s="161">
        <f>+D60+D46</f>
        <v>1151099</v>
      </c>
      <c r="E62" s="135"/>
      <c r="F62" s="161">
        <f>+F60+F46</f>
        <v>1173758</v>
      </c>
    </row>
    <row r="63" spans="4:6" ht="12.75">
      <c r="D63" s="116"/>
      <c r="E63" s="116"/>
      <c r="F63" s="116"/>
    </row>
    <row r="64" spans="1:3" ht="12.75">
      <c r="A64" s="4" t="s">
        <v>213</v>
      </c>
      <c r="B64" s="4"/>
      <c r="C64" s="4"/>
    </row>
    <row r="65" spans="1:6" ht="13.5" customHeight="1">
      <c r="A65" s="4"/>
      <c r="B65" s="4"/>
      <c r="C65" s="4" t="s">
        <v>214</v>
      </c>
      <c r="D65" s="25">
        <f>D42/D35</f>
        <v>0.8982986857320879</v>
      </c>
      <c r="E65" s="26"/>
      <c r="F65" s="25">
        <f>F42/F35</f>
        <v>0.9389108314896268</v>
      </c>
    </row>
    <row r="68" spans="1:2" ht="12.75">
      <c r="A68" s="5" t="s">
        <v>215</v>
      </c>
      <c r="B68" s="13"/>
    </row>
    <row r="69" ht="12.75">
      <c r="A69" s="5" t="s">
        <v>199</v>
      </c>
    </row>
    <row r="70" ht="12.75">
      <c r="B70" s="4"/>
    </row>
    <row r="71" ht="12.75">
      <c r="B71" s="4"/>
    </row>
    <row r="74" spans="4:6" ht="12.75">
      <c r="D74" s="14"/>
      <c r="F74" s="14"/>
    </row>
    <row r="77" ht="12.75">
      <c r="F77" s="14"/>
    </row>
    <row r="78" ht="12.75">
      <c r="F78" s="14"/>
    </row>
    <row r="79" ht="12.75">
      <c r="F79" s="14"/>
    </row>
    <row r="80" ht="12.75">
      <c r="F80" s="14"/>
    </row>
    <row r="81" ht="12.75">
      <c r="F81" s="14"/>
    </row>
    <row r="108" ht="3" customHeight="1"/>
    <row r="109" ht="3" customHeight="1"/>
  </sheetData>
  <printOptions/>
  <pageMargins left="0.75" right="0.75" top="0.5" bottom="0.23" header="0.5" footer="0.41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E83"/>
  <sheetViews>
    <sheetView workbookViewId="0" topLeftCell="A1">
      <selection activeCell="B12" sqref="B12"/>
    </sheetView>
  </sheetViews>
  <sheetFormatPr defaultColWidth="9.140625" defaultRowHeight="12.75"/>
  <cols>
    <col min="1" max="1" width="4.00390625" style="27" customWidth="1"/>
    <col min="2" max="2" width="25.57421875" style="27" customWidth="1"/>
    <col min="3" max="3" width="10.7109375" style="27" customWidth="1"/>
    <col min="4" max="4" width="9.28125" style="27" customWidth="1"/>
    <col min="5" max="5" width="11.00390625" style="27" customWidth="1"/>
    <col min="6" max="7" width="9.28125" style="27" customWidth="1"/>
    <col min="8" max="8" width="9.140625" style="27" customWidth="1"/>
    <col min="9" max="10" width="11.00390625" style="27" customWidth="1"/>
    <col min="11" max="11" width="9.28125" style="27" customWidth="1"/>
    <col min="12" max="12" width="12.28125" style="27" customWidth="1"/>
    <col min="13" max="16384" width="9.140625" style="27" customWidth="1"/>
  </cols>
  <sheetData>
    <row r="1" spans="1:187" ht="14.25">
      <c r="A1" s="162" t="str">
        <f>PL!A1</f>
        <v>OLYMPIA INDUSTRIES BERHAD</v>
      </c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</row>
    <row r="2" spans="1:187" ht="12.75">
      <c r="A2" s="201" t="str">
        <f>PL!A2</f>
        <v>(Company no. 63026-U)</v>
      </c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</row>
    <row r="3" spans="1:187" ht="12.75">
      <c r="A3" s="12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</row>
    <row r="4" spans="1:187" ht="14.25">
      <c r="A4" s="148" t="s">
        <v>240</v>
      </c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</row>
    <row r="5" spans="1:187" ht="12.75">
      <c r="A5" s="130" t="s">
        <v>217</v>
      </c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</row>
    <row r="6" spans="13:187" ht="12.75"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</row>
    <row r="7" spans="3:187" ht="12.75">
      <c r="C7" s="105" t="s">
        <v>218</v>
      </c>
      <c r="D7" s="106"/>
      <c r="E7" s="106"/>
      <c r="F7" s="106"/>
      <c r="G7" s="106"/>
      <c r="H7" s="106"/>
      <c r="I7" s="106"/>
      <c r="J7" s="163"/>
      <c r="K7" s="164"/>
      <c r="L7" s="165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</row>
    <row r="8" spans="3:187" ht="12.75">
      <c r="C8" s="105"/>
      <c r="D8" s="166"/>
      <c r="E8" s="167" t="s">
        <v>219</v>
      </c>
      <c r="F8" s="129"/>
      <c r="G8" s="166"/>
      <c r="H8" s="168"/>
      <c r="I8" s="169" t="s">
        <v>220</v>
      </c>
      <c r="J8" s="170"/>
      <c r="K8" s="171" t="s">
        <v>43</v>
      </c>
      <c r="L8" s="171" t="s">
        <v>44</v>
      </c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</row>
    <row r="9" spans="3:187" ht="12.75">
      <c r="C9" s="172" t="s">
        <v>45</v>
      </c>
      <c r="D9" s="172" t="s">
        <v>221</v>
      </c>
      <c r="E9" s="131"/>
      <c r="F9" s="107" t="s">
        <v>153</v>
      </c>
      <c r="G9" s="108"/>
      <c r="H9" s="172" t="s">
        <v>46</v>
      </c>
      <c r="I9" s="173" t="s">
        <v>47</v>
      </c>
      <c r="J9" s="174" t="s">
        <v>48</v>
      </c>
      <c r="K9" s="171" t="s">
        <v>160</v>
      </c>
      <c r="L9" s="171" t="s">
        <v>49</v>
      </c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</row>
    <row r="10" spans="3:187" ht="12.75">
      <c r="C10" s="174" t="s">
        <v>50</v>
      </c>
      <c r="D10" s="174" t="s">
        <v>34</v>
      </c>
      <c r="E10" s="175" t="s">
        <v>140</v>
      </c>
      <c r="F10" s="172" t="s">
        <v>141</v>
      </c>
      <c r="G10" s="172" t="s">
        <v>154</v>
      </c>
      <c r="H10" s="174" t="s">
        <v>51</v>
      </c>
      <c r="I10" s="176" t="s">
        <v>52</v>
      </c>
      <c r="J10" s="177"/>
      <c r="K10" s="171"/>
      <c r="L10" s="171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</row>
    <row r="11" spans="3:187" ht="12.75">
      <c r="C11" s="178" t="s">
        <v>6</v>
      </c>
      <c r="D11" s="178" t="s">
        <v>6</v>
      </c>
      <c r="E11" s="179" t="s">
        <v>6</v>
      </c>
      <c r="F11" s="178" t="s">
        <v>6</v>
      </c>
      <c r="G11" s="178" t="s">
        <v>6</v>
      </c>
      <c r="H11" s="178" t="s">
        <v>6</v>
      </c>
      <c r="I11" s="180" t="s">
        <v>6</v>
      </c>
      <c r="J11" s="178" t="s">
        <v>6</v>
      </c>
      <c r="K11" s="181" t="s">
        <v>6</v>
      </c>
      <c r="L11" s="181" t="s">
        <v>6</v>
      </c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</row>
    <row r="12" spans="1:187" ht="6" customHeight="1">
      <c r="A12" s="109"/>
      <c r="B12" s="109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</row>
    <row r="13" spans="1:187" ht="12.75">
      <c r="A13" s="110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</row>
    <row r="14" spans="1:187" ht="12.75">
      <c r="A14" s="112" t="s">
        <v>222</v>
      </c>
      <c r="B14" s="113"/>
      <c r="C14" s="10">
        <v>757532</v>
      </c>
      <c r="D14" s="10">
        <f>G30</f>
        <v>9935</v>
      </c>
      <c r="E14" s="10">
        <v>283011</v>
      </c>
      <c r="F14" s="10">
        <v>143519</v>
      </c>
      <c r="G14" s="10">
        <v>22989</v>
      </c>
      <c r="H14" s="10">
        <v>-233884</v>
      </c>
      <c r="I14" s="10">
        <v>-271847</v>
      </c>
      <c r="J14" s="10">
        <f>SUM(C14:I14)</f>
        <v>711255</v>
      </c>
      <c r="K14" s="10">
        <v>8570</v>
      </c>
      <c r="L14" s="10">
        <f>SUM(J14:K14)</f>
        <v>719825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</row>
    <row r="15" spans="1:187" ht="12.75">
      <c r="A15" s="113" t="s">
        <v>223</v>
      </c>
      <c r="B15" s="113"/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-29638</v>
      </c>
      <c r="J15" s="10">
        <f>SUM(C15:I15)</f>
        <v>-29638</v>
      </c>
      <c r="K15" s="10">
        <v>0</v>
      </c>
      <c r="L15" s="10">
        <f>SUM(J15:K15)</f>
        <v>-29638</v>
      </c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</row>
    <row r="16" spans="1:187" ht="12.75">
      <c r="A16" s="113" t="s">
        <v>224</v>
      </c>
      <c r="B16" s="113"/>
      <c r="C16" s="94">
        <f>SUM(C14:C15)</f>
        <v>757532</v>
      </c>
      <c r="D16" s="94">
        <f aca="true" t="shared" si="0" ref="D16:L16">SUM(D14:D15)</f>
        <v>9935</v>
      </c>
      <c r="E16" s="94">
        <f t="shared" si="0"/>
        <v>283011</v>
      </c>
      <c r="F16" s="94">
        <f t="shared" si="0"/>
        <v>143519</v>
      </c>
      <c r="G16" s="94">
        <f t="shared" si="0"/>
        <v>22989</v>
      </c>
      <c r="H16" s="94">
        <f t="shared" si="0"/>
        <v>-233884</v>
      </c>
      <c r="I16" s="94">
        <f t="shared" si="0"/>
        <v>-301485</v>
      </c>
      <c r="J16" s="94">
        <f t="shared" si="0"/>
        <v>681617</v>
      </c>
      <c r="K16" s="94">
        <f t="shared" si="0"/>
        <v>8570</v>
      </c>
      <c r="L16" s="94">
        <f t="shared" si="0"/>
        <v>690187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</row>
    <row r="17" spans="1:187" ht="12.75">
      <c r="A17" s="112"/>
      <c r="B17" s="1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</row>
    <row r="18" spans="1:187" ht="12.75">
      <c r="A18" s="112" t="s">
        <v>225</v>
      </c>
      <c r="B18" s="113"/>
      <c r="C18" s="10">
        <v>0</v>
      </c>
      <c r="D18" s="10">
        <f>G32</f>
        <v>34</v>
      </c>
      <c r="E18" s="10">
        <v>0</v>
      </c>
      <c r="F18" s="10">
        <v>0</v>
      </c>
      <c r="G18" s="10">
        <v>0</v>
      </c>
      <c r="H18" s="10">
        <v>0</v>
      </c>
      <c r="I18" s="10">
        <f>PL!H44</f>
        <v>-1161</v>
      </c>
      <c r="J18" s="10">
        <f>SUM(C18:I18)</f>
        <v>-1127</v>
      </c>
      <c r="K18" s="10">
        <f>PL!H46</f>
        <v>-648</v>
      </c>
      <c r="L18" s="10">
        <f>SUM(J18:K18)</f>
        <v>-1775</v>
      </c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</row>
    <row r="19" spans="1:187" ht="12.75">
      <c r="A19" s="113"/>
      <c r="B19" s="11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</row>
    <row r="20" spans="1:187" ht="13.5" thickBot="1">
      <c r="A20" s="112" t="s">
        <v>226</v>
      </c>
      <c r="B20" s="113"/>
      <c r="C20" s="22">
        <f>SUM(C16:C19)</f>
        <v>757532</v>
      </c>
      <c r="D20" s="22">
        <f aca="true" t="shared" si="1" ref="D20:L20">SUM(D16:D19)</f>
        <v>9969</v>
      </c>
      <c r="E20" s="22">
        <f t="shared" si="1"/>
        <v>283011</v>
      </c>
      <c r="F20" s="22">
        <f t="shared" si="1"/>
        <v>143519</v>
      </c>
      <c r="G20" s="22">
        <f t="shared" si="1"/>
        <v>22989</v>
      </c>
      <c r="H20" s="22">
        <f t="shared" si="1"/>
        <v>-233884</v>
      </c>
      <c r="I20" s="22">
        <f t="shared" si="1"/>
        <v>-302646</v>
      </c>
      <c r="J20" s="22">
        <f t="shared" si="1"/>
        <v>680490</v>
      </c>
      <c r="K20" s="22">
        <f t="shared" si="1"/>
        <v>7922</v>
      </c>
      <c r="L20" s="22">
        <f t="shared" si="1"/>
        <v>688412</v>
      </c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</row>
    <row r="21" spans="1:187" ht="12.75" hidden="1">
      <c r="A21" s="112"/>
      <c r="B21" s="113"/>
      <c r="C21" s="6" t="b">
        <f>C20='[2]bs'!D35</f>
        <v>1</v>
      </c>
      <c r="D21" s="6"/>
      <c r="E21" s="6" t="b">
        <f>E20='[2]bs'!D39</f>
        <v>1</v>
      </c>
      <c r="F21" s="6" t="b">
        <f>F20='[2]bs'!D38</f>
        <v>1</v>
      </c>
      <c r="G21" s="6" t="b">
        <f>G20='[2]bs'!D37</f>
        <v>1</v>
      </c>
      <c r="H21" s="6"/>
      <c r="I21" s="6" t="b">
        <f>I20='[2]bs'!D41</f>
        <v>1</v>
      </c>
      <c r="J21" s="6"/>
      <c r="K21" s="6" t="b">
        <f>K20='[2]bs'!D44</f>
        <v>1</v>
      </c>
      <c r="L21" s="2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</row>
    <row r="22" spans="1:187" ht="12.75">
      <c r="A22" s="112"/>
      <c r="B22" s="113"/>
      <c r="C22" s="6"/>
      <c r="D22" s="6"/>
      <c r="E22" s="6"/>
      <c r="F22" s="6"/>
      <c r="G22" s="6"/>
      <c r="H22" s="6"/>
      <c r="I22" s="6"/>
      <c r="J22" s="6"/>
      <c r="K22" s="6"/>
      <c r="L22" s="2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</row>
    <row r="23" spans="1:187" ht="12.75">
      <c r="A23" s="113"/>
      <c r="B23" s="113"/>
      <c r="C23" s="9"/>
      <c r="D23" s="9"/>
      <c r="E23" s="2"/>
      <c r="F23" s="2"/>
      <c r="G23" s="2"/>
      <c r="H23" s="2"/>
      <c r="I23" s="2"/>
      <c r="J23" s="28"/>
      <c r="K23" s="2"/>
      <c r="L23" s="2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</row>
    <row r="24" spans="1:187" ht="12.75">
      <c r="A24" s="112" t="s">
        <v>227</v>
      </c>
      <c r="B24" s="112"/>
      <c r="C24" s="183" t="s">
        <v>228</v>
      </c>
      <c r="D24" s="184"/>
      <c r="E24" s="185" t="s">
        <v>54</v>
      </c>
      <c r="F24" s="186"/>
      <c r="G24" s="187"/>
      <c r="H24" s="2"/>
      <c r="I24" s="2"/>
      <c r="J24" s="2"/>
      <c r="K24" s="2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</row>
    <row r="25" spans="1:187" ht="12.75">
      <c r="A25" s="112"/>
      <c r="B25" s="112"/>
      <c r="C25" s="183" t="s">
        <v>53</v>
      </c>
      <c r="D25" s="184" t="s">
        <v>45</v>
      </c>
      <c r="E25" s="188" t="s">
        <v>229</v>
      </c>
      <c r="F25" s="184" t="s">
        <v>57</v>
      </c>
      <c r="G25" s="171" t="s">
        <v>48</v>
      </c>
      <c r="H25" s="2"/>
      <c r="I25" s="2"/>
      <c r="J25" s="2"/>
      <c r="K25" s="2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</row>
    <row r="26" spans="1:187" ht="12.75">
      <c r="A26" s="112"/>
      <c r="B26" s="112"/>
      <c r="C26" s="183" t="s">
        <v>55</v>
      </c>
      <c r="D26" s="184" t="s">
        <v>56</v>
      </c>
      <c r="E26" s="188" t="s">
        <v>230</v>
      </c>
      <c r="F26" s="184" t="s">
        <v>55</v>
      </c>
      <c r="G26" s="171"/>
      <c r="H26" s="2"/>
      <c r="I26" s="2"/>
      <c r="J26" s="2"/>
      <c r="K26" s="2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</row>
    <row r="27" spans="1:187" ht="12.75">
      <c r="A27" s="112"/>
      <c r="B27" s="112"/>
      <c r="C27" s="183"/>
      <c r="D27" s="184"/>
      <c r="E27" s="188" t="s">
        <v>55</v>
      </c>
      <c r="F27" s="184"/>
      <c r="G27" s="171"/>
      <c r="H27" s="2"/>
      <c r="I27" s="2"/>
      <c r="J27" s="2"/>
      <c r="K27" s="2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</row>
    <row r="28" spans="1:187" ht="12.75">
      <c r="A28" s="112"/>
      <c r="B28" s="112"/>
      <c r="C28" s="189" t="s">
        <v>6</v>
      </c>
      <c r="D28" s="190" t="s">
        <v>6</v>
      </c>
      <c r="E28" s="191" t="s">
        <v>6</v>
      </c>
      <c r="F28" s="190" t="s">
        <v>6</v>
      </c>
      <c r="G28" s="181" t="s">
        <v>6</v>
      </c>
      <c r="H28" s="2"/>
      <c r="I28" s="2"/>
      <c r="J28" s="2"/>
      <c r="K28" s="2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</row>
    <row r="29" spans="1:187" ht="12.75">
      <c r="A29" s="113"/>
      <c r="B29" s="113"/>
      <c r="C29" s="2"/>
      <c r="D29" s="2"/>
      <c r="E29" s="2"/>
      <c r="F29" s="2"/>
      <c r="G29" s="2"/>
      <c r="H29" s="10"/>
      <c r="I29" s="2"/>
      <c r="J29" s="10"/>
      <c r="K29" s="10"/>
      <c r="L29" s="113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</row>
    <row r="30" spans="1:187" ht="12.75">
      <c r="A30" s="192" t="str">
        <f>A14</f>
        <v>Balance at 1 July 2010</v>
      </c>
      <c r="B30" s="113"/>
      <c r="C30" s="10">
        <v>2234</v>
      </c>
      <c r="D30" s="10">
        <v>5096</v>
      </c>
      <c r="E30" s="10">
        <v>1005</v>
      </c>
      <c r="F30" s="10">
        <v>1600</v>
      </c>
      <c r="G30" s="10">
        <f>SUM(C30:F30)</f>
        <v>9935</v>
      </c>
      <c r="H30" s="10"/>
      <c r="I30" s="2"/>
      <c r="J30" s="10"/>
      <c r="K30" s="10"/>
      <c r="L30" s="10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</row>
    <row r="31" spans="1:187" ht="12.75">
      <c r="A31" s="192"/>
      <c r="B31" s="113"/>
      <c r="C31" s="10"/>
      <c r="D31" s="10"/>
      <c r="E31" s="10"/>
      <c r="F31" s="10"/>
      <c r="G31" s="10"/>
      <c r="H31" s="10"/>
      <c r="I31" s="2"/>
      <c r="J31" s="10"/>
      <c r="K31" s="10"/>
      <c r="L31" s="10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</row>
    <row r="32" spans="1:187" ht="12.75">
      <c r="A32" s="112" t="s">
        <v>231</v>
      </c>
      <c r="B32" s="113"/>
      <c r="C32" s="10">
        <v>0</v>
      </c>
      <c r="D32" s="10">
        <v>0</v>
      </c>
      <c r="E32" s="10">
        <v>34</v>
      </c>
      <c r="F32" s="10">
        <v>0</v>
      </c>
      <c r="G32" s="10">
        <f>SUM(C32:F32)</f>
        <v>34</v>
      </c>
      <c r="H32" s="10"/>
      <c r="I32" s="2"/>
      <c r="J32" s="114"/>
      <c r="K32" s="114"/>
      <c r="L32" s="114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</row>
    <row r="33" spans="1:187" ht="12.75">
      <c r="A33" s="112"/>
      <c r="B33" s="113"/>
      <c r="C33" s="10"/>
      <c r="D33" s="10"/>
      <c r="E33" s="10"/>
      <c r="F33" s="10"/>
      <c r="G33" s="10"/>
      <c r="H33" s="10"/>
      <c r="I33" s="2"/>
      <c r="J33" s="114"/>
      <c r="K33" s="114"/>
      <c r="L33" s="114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</row>
    <row r="34" spans="1:187" ht="13.5" thickBot="1">
      <c r="A34" s="112" t="str">
        <f>A20</f>
        <v>Balance at 30 September 2010</v>
      </c>
      <c r="B34" s="113"/>
      <c r="C34" s="22">
        <f>SUM(C30:C32)</f>
        <v>2234</v>
      </c>
      <c r="D34" s="22">
        <f>SUM(D30:D32)</f>
        <v>5096</v>
      </c>
      <c r="E34" s="22">
        <f>SUM(E30:E32)</f>
        <v>1039</v>
      </c>
      <c r="F34" s="22">
        <f>SUM(F30:F32)</f>
        <v>1600</v>
      </c>
      <c r="G34" s="22">
        <f>SUM(G30:G32)</f>
        <v>9969</v>
      </c>
      <c r="H34" s="10"/>
      <c r="I34" s="10"/>
      <c r="J34" s="10"/>
      <c r="K34" s="10"/>
      <c r="L34" s="10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</row>
    <row r="35" spans="1:187" ht="12.75">
      <c r="A35" s="109"/>
      <c r="B35" s="109"/>
      <c r="C35" s="2"/>
      <c r="D35" s="2"/>
      <c r="E35" s="2"/>
      <c r="F35" s="2"/>
      <c r="G35" s="2"/>
      <c r="H35" s="10"/>
      <c r="I35" s="10"/>
      <c r="J35" s="10"/>
      <c r="K35" s="10"/>
      <c r="L35" s="114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</row>
    <row r="36" spans="1:187" ht="12.75">
      <c r="A36" s="109"/>
      <c r="B36" s="109"/>
      <c r="C36" s="2"/>
      <c r="D36" s="124"/>
      <c r="E36" s="2"/>
      <c r="F36" s="2"/>
      <c r="G36" s="2"/>
      <c r="H36" s="10"/>
      <c r="I36" s="10"/>
      <c r="J36" s="10"/>
      <c r="K36" s="10"/>
      <c r="L36" s="114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</row>
    <row r="37" spans="1:187" ht="12.75">
      <c r="A37" s="109"/>
      <c r="B37" s="109"/>
      <c r="C37" s="2"/>
      <c r="D37" s="124"/>
      <c r="E37" s="2"/>
      <c r="F37" s="2"/>
      <c r="G37" s="2"/>
      <c r="H37" s="10"/>
      <c r="I37" s="10"/>
      <c r="J37" s="10"/>
      <c r="K37" s="10"/>
      <c r="L37" s="114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</row>
    <row r="38" spans="1:187" ht="14.25">
      <c r="A38" s="148" t="s">
        <v>232</v>
      </c>
      <c r="B38" s="109"/>
      <c r="C38" s="2"/>
      <c r="D38" s="2"/>
      <c r="E38" s="2"/>
      <c r="F38" s="2"/>
      <c r="G38" s="2"/>
      <c r="H38" s="2"/>
      <c r="I38" s="2"/>
      <c r="J38" s="2"/>
      <c r="K38" s="10"/>
      <c r="L38" s="114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</row>
    <row r="39" spans="1:12" s="109" customFormat="1" ht="12.75">
      <c r="A39" s="110" t="s">
        <v>233</v>
      </c>
      <c r="C39" s="2"/>
      <c r="D39" s="2"/>
      <c r="E39" s="2"/>
      <c r="F39" s="2"/>
      <c r="G39" s="2"/>
      <c r="H39" s="2"/>
      <c r="I39" s="2"/>
      <c r="J39" s="2"/>
      <c r="K39" s="10"/>
      <c r="L39" s="114"/>
    </row>
    <row r="40" spans="3:12" s="109" customFormat="1" ht="12.75">
      <c r="C40" s="2"/>
      <c r="D40" s="2"/>
      <c r="E40" s="2"/>
      <c r="F40" s="2"/>
      <c r="G40" s="2"/>
      <c r="H40" s="2"/>
      <c r="I40" s="2"/>
      <c r="J40" s="2"/>
      <c r="K40" s="10"/>
      <c r="L40" s="113"/>
    </row>
    <row r="41" spans="1:12" s="109" customFormat="1" ht="13.5" customHeight="1">
      <c r="A41" s="110"/>
      <c r="C41" s="105" t="s">
        <v>218</v>
      </c>
      <c r="D41" s="106"/>
      <c r="E41" s="106"/>
      <c r="F41" s="106"/>
      <c r="G41" s="106"/>
      <c r="H41" s="106"/>
      <c r="I41" s="106"/>
      <c r="J41" s="163"/>
      <c r="K41" s="164"/>
      <c r="L41" s="165"/>
    </row>
    <row r="42" spans="1:12" s="109" customFormat="1" ht="13.5" customHeight="1">
      <c r="A42" s="110"/>
      <c r="C42" s="105"/>
      <c r="D42" s="166"/>
      <c r="E42" s="167" t="s">
        <v>219</v>
      </c>
      <c r="F42" s="129"/>
      <c r="G42" s="166"/>
      <c r="H42" s="168"/>
      <c r="I42" s="169" t="s">
        <v>220</v>
      </c>
      <c r="J42" s="170"/>
      <c r="K42" s="171" t="s">
        <v>43</v>
      </c>
      <c r="L42" s="171" t="s">
        <v>44</v>
      </c>
    </row>
    <row r="43" spans="3:12" s="109" customFormat="1" ht="12.75">
      <c r="C43" s="172" t="s">
        <v>45</v>
      </c>
      <c r="D43" s="172" t="s">
        <v>221</v>
      </c>
      <c r="E43" s="131"/>
      <c r="F43" s="107" t="s">
        <v>153</v>
      </c>
      <c r="G43" s="108"/>
      <c r="H43" s="172" t="s">
        <v>46</v>
      </c>
      <c r="I43" s="173" t="s">
        <v>47</v>
      </c>
      <c r="J43" s="174" t="s">
        <v>48</v>
      </c>
      <c r="K43" s="171" t="s">
        <v>160</v>
      </c>
      <c r="L43" s="171" t="s">
        <v>49</v>
      </c>
    </row>
    <row r="44" spans="3:12" s="109" customFormat="1" ht="12.75">
      <c r="C44" s="174" t="s">
        <v>50</v>
      </c>
      <c r="D44" s="174" t="s">
        <v>34</v>
      </c>
      <c r="E44" s="175" t="s">
        <v>140</v>
      </c>
      <c r="F44" s="172" t="s">
        <v>141</v>
      </c>
      <c r="G44" s="172" t="s">
        <v>154</v>
      </c>
      <c r="H44" s="174" t="s">
        <v>51</v>
      </c>
      <c r="I44" s="176" t="s">
        <v>52</v>
      </c>
      <c r="J44" s="177"/>
      <c r="K44" s="171"/>
      <c r="L44" s="171"/>
    </row>
    <row r="45" spans="3:12" s="109" customFormat="1" ht="12.75">
      <c r="C45" s="178" t="s">
        <v>6</v>
      </c>
      <c r="D45" s="178" t="s">
        <v>6</v>
      </c>
      <c r="E45" s="179" t="s">
        <v>6</v>
      </c>
      <c r="F45" s="178" t="s">
        <v>6</v>
      </c>
      <c r="G45" s="178" t="s">
        <v>6</v>
      </c>
      <c r="H45" s="178" t="s">
        <v>6</v>
      </c>
      <c r="I45" s="180" t="s">
        <v>6</v>
      </c>
      <c r="J45" s="178" t="s">
        <v>6</v>
      </c>
      <c r="K45" s="181" t="s">
        <v>6</v>
      </c>
      <c r="L45" s="181" t="s">
        <v>6</v>
      </c>
    </row>
    <row r="46" spans="11:12" s="109" customFormat="1" ht="9.75" customHeight="1">
      <c r="K46" s="111"/>
      <c r="L46" s="111"/>
    </row>
    <row r="47" spans="1:12" s="109" customFormat="1" ht="12.75">
      <c r="A47" s="110" t="s">
        <v>234</v>
      </c>
      <c r="C47" s="10">
        <v>757147</v>
      </c>
      <c r="D47" s="10">
        <v>10289</v>
      </c>
      <c r="E47" s="10">
        <v>250331</v>
      </c>
      <c r="F47" s="10">
        <v>143519</v>
      </c>
      <c r="G47" s="10">
        <v>33607</v>
      </c>
      <c r="H47" s="10">
        <v>-233884</v>
      </c>
      <c r="I47" s="10">
        <v>-259136</v>
      </c>
      <c r="J47" s="10">
        <f>SUM(C47:I47)</f>
        <v>701873</v>
      </c>
      <c r="K47" s="10">
        <v>12812</v>
      </c>
      <c r="L47" s="10">
        <f>+J47+K47</f>
        <v>714685</v>
      </c>
    </row>
    <row r="48" spans="1:12" s="109" customFormat="1" ht="12.75">
      <c r="A48" s="1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s="109" customFormat="1" ht="12.75">
      <c r="A49" s="112" t="s">
        <v>225</v>
      </c>
      <c r="B49" s="113"/>
      <c r="C49" s="132">
        <v>0</v>
      </c>
      <c r="D49" s="10">
        <f>G69</f>
        <v>268</v>
      </c>
      <c r="E49" s="10">
        <v>0</v>
      </c>
      <c r="F49" s="10">
        <v>0</v>
      </c>
      <c r="G49" s="10">
        <v>0</v>
      </c>
      <c r="H49" s="10">
        <v>0</v>
      </c>
      <c r="I49" s="10">
        <f>PL!J44</f>
        <v>4042</v>
      </c>
      <c r="J49" s="114">
        <f>SUM(C49:I49)</f>
        <v>4310</v>
      </c>
      <c r="K49" s="114">
        <f>PL!J46</f>
        <v>-1784</v>
      </c>
      <c r="L49" s="10">
        <f>+J49+K49</f>
        <v>2526</v>
      </c>
    </row>
    <row r="50" spans="1:12" s="109" customFormat="1" ht="6.75" customHeight="1">
      <c r="A50" s="113"/>
      <c r="B50" s="113"/>
      <c r="C50" s="132"/>
      <c r="D50" s="10"/>
      <c r="E50" s="10"/>
      <c r="F50" s="10"/>
      <c r="G50" s="10"/>
      <c r="H50" s="10"/>
      <c r="I50" s="10"/>
      <c r="J50" s="114"/>
      <c r="K50" s="114"/>
      <c r="L50" s="10"/>
    </row>
    <row r="51" spans="1:12" s="109" customFormat="1" ht="12.75">
      <c r="A51" s="112" t="s">
        <v>235</v>
      </c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114"/>
    </row>
    <row r="52" spans="1:12" s="109" customFormat="1" ht="12.75">
      <c r="A52" s="113" t="s">
        <v>236</v>
      </c>
      <c r="B52" s="113"/>
      <c r="C52" s="193"/>
      <c r="D52" s="194"/>
      <c r="E52" s="194"/>
      <c r="F52" s="194"/>
      <c r="G52" s="194"/>
      <c r="H52" s="194"/>
      <c r="I52" s="194"/>
      <c r="J52" s="194"/>
      <c r="K52" s="194"/>
      <c r="L52" s="195"/>
    </row>
    <row r="53" spans="1:12" s="109" customFormat="1" ht="12.75">
      <c r="A53" s="113"/>
      <c r="B53" s="113" t="s">
        <v>237</v>
      </c>
      <c r="C53" s="196">
        <v>326</v>
      </c>
      <c r="D53" s="114">
        <f>G73</f>
        <v>6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  <c r="J53" s="114">
        <f>SUM(C53:I53)</f>
        <v>332</v>
      </c>
      <c r="K53" s="114">
        <v>0</v>
      </c>
      <c r="L53" s="197">
        <f>SUM(J53:K53)</f>
        <v>332</v>
      </c>
    </row>
    <row r="54" spans="1:12" s="109" customFormat="1" ht="12.75">
      <c r="A54" s="113" t="s">
        <v>164</v>
      </c>
      <c r="B54" s="113"/>
      <c r="C54" s="196">
        <v>0</v>
      </c>
      <c r="D54" s="114">
        <v>0</v>
      </c>
      <c r="E54" s="114">
        <v>-340</v>
      </c>
      <c r="F54" s="114">
        <v>0</v>
      </c>
      <c r="G54" s="114">
        <v>0</v>
      </c>
      <c r="H54" s="114">
        <v>0</v>
      </c>
      <c r="I54" s="114">
        <v>32</v>
      </c>
      <c r="J54" s="114">
        <f>SUM(C54:I54)</f>
        <v>-308</v>
      </c>
      <c r="K54" s="114">
        <v>0</v>
      </c>
      <c r="L54" s="197">
        <f>SUM(J54:K54)</f>
        <v>-308</v>
      </c>
    </row>
    <row r="55" spans="1:12" s="109" customFormat="1" ht="12.75">
      <c r="A55" s="113" t="s">
        <v>238</v>
      </c>
      <c r="B55" s="113"/>
      <c r="C55" s="198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125">
        <f>SUM(C55:I55)</f>
        <v>0</v>
      </c>
      <c r="K55" s="125">
        <v>-1456</v>
      </c>
      <c r="L55" s="199">
        <f>SUM(J55:K55)</f>
        <v>-1456</v>
      </c>
    </row>
    <row r="56" spans="1:12" s="109" customFormat="1" ht="12.75">
      <c r="A56" s="113"/>
      <c r="B56" s="113"/>
      <c r="C56" s="114">
        <f aca="true" t="shared" si="2" ref="C56:L56">SUM(C52:C55)</f>
        <v>326</v>
      </c>
      <c r="D56" s="114">
        <f t="shared" si="2"/>
        <v>6</v>
      </c>
      <c r="E56" s="114">
        <f t="shared" si="2"/>
        <v>-340</v>
      </c>
      <c r="F56" s="114">
        <f t="shared" si="2"/>
        <v>0</v>
      </c>
      <c r="G56" s="114">
        <f t="shared" si="2"/>
        <v>0</v>
      </c>
      <c r="H56" s="114">
        <f t="shared" si="2"/>
        <v>0</v>
      </c>
      <c r="I56" s="114">
        <f t="shared" si="2"/>
        <v>32</v>
      </c>
      <c r="J56" s="114">
        <f t="shared" si="2"/>
        <v>24</v>
      </c>
      <c r="K56" s="114">
        <f t="shared" si="2"/>
        <v>-1456</v>
      </c>
      <c r="L56" s="114">
        <f t="shared" si="2"/>
        <v>-1432</v>
      </c>
    </row>
    <row r="57" spans="1:12" s="109" customFormat="1" ht="12.75">
      <c r="A57" s="113"/>
      <c r="B57" s="113"/>
      <c r="C57" s="28"/>
      <c r="D57" s="28"/>
      <c r="E57" s="28"/>
      <c r="F57" s="28"/>
      <c r="G57" s="28"/>
      <c r="H57" s="28"/>
      <c r="I57" s="28"/>
      <c r="J57" s="114"/>
      <c r="K57" s="28"/>
      <c r="L57" s="114"/>
    </row>
    <row r="58" spans="1:12" s="109" customFormat="1" ht="13.5" thickBot="1">
      <c r="A58" s="112" t="s">
        <v>239</v>
      </c>
      <c r="B58" s="113"/>
      <c r="C58" s="22">
        <f>+C47+C49+C56</f>
        <v>757473</v>
      </c>
      <c r="D58" s="22">
        <f aca="true" t="shared" si="3" ref="D58:L58">+D47+D49+D56</f>
        <v>10563</v>
      </c>
      <c r="E58" s="22">
        <f t="shared" si="3"/>
        <v>249991</v>
      </c>
      <c r="F58" s="22">
        <f t="shared" si="3"/>
        <v>143519</v>
      </c>
      <c r="G58" s="22">
        <f t="shared" si="3"/>
        <v>33607</v>
      </c>
      <c r="H58" s="22">
        <f t="shared" si="3"/>
        <v>-233884</v>
      </c>
      <c r="I58" s="22">
        <f t="shared" si="3"/>
        <v>-255062</v>
      </c>
      <c r="J58" s="22">
        <f t="shared" si="3"/>
        <v>706207</v>
      </c>
      <c r="K58" s="22">
        <f t="shared" si="3"/>
        <v>9572</v>
      </c>
      <c r="L58" s="22">
        <f t="shared" si="3"/>
        <v>715779</v>
      </c>
    </row>
    <row r="59" spans="1:12" s="109" customFormat="1" ht="12" customHeight="1">
      <c r="A59" s="113"/>
      <c r="B59" s="113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09" customFormat="1" ht="12.75">
      <c r="A60" s="113"/>
      <c r="B60" s="113"/>
      <c r="C60" s="10"/>
      <c r="D60" s="10"/>
      <c r="E60" s="10"/>
      <c r="F60" s="10"/>
      <c r="G60" s="10"/>
      <c r="H60" s="10"/>
      <c r="I60" s="10"/>
      <c r="J60" s="10"/>
      <c r="K60" s="28"/>
      <c r="L60" s="28"/>
    </row>
    <row r="61" spans="1:12" s="110" customFormat="1" ht="12.75">
      <c r="A61" s="112" t="s">
        <v>227</v>
      </c>
      <c r="B61" s="112"/>
      <c r="C61" s="200" t="s">
        <v>228</v>
      </c>
      <c r="D61" s="186"/>
      <c r="E61" s="185" t="s">
        <v>54</v>
      </c>
      <c r="F61" s="186"/>
      <c r="G61" s="187"/>
      <c r="H61" s="10"/>
      <c r="I61" s="10"/>
      <c r="J61" s="10"/>
      <c r="K61" s="112"/>
      <c r="L61" s="133"/>
    </row>
    <row r="62" spans="1:11" s="110" customFormat="1" ht="12.75">
      <c r="A62" s="112"/>
      <c r="B62" s="112"/>
      <c r="C62" s="183" t="s">
        <v>53</v>
      </c>
      <c r="D62" s="184" t="s">
        <v>45</v>
      </c>
      <c r="E62" s="188" t="s">
        <v>229</v>
      </c>
      <c r="F62" s="184" t="s">
        <v>57</v>
      </c>
      <c r="G62" s="171" t="s">
        <v>48</v>
      </c>
      <c r="H62" s="10"/>
      <c r="I62" s="10"/>
      <c r="J62" s="10"/>
      <c r="K62" s="112"/>
    </row>
    <row r="63" spans="1:11" s="110" customFormat="1" ht="12.75">
      <c r="A63" s="112"/>
      <c r="B63" s="112"/>
      <c r="C63" s="183" t="s">
        <v>55</v>
      </c>
      <c r="D63" s="184" t="s">
        <v>56</v>
      </c>
      <c r="E63" s="188" t="s">
        <v>230</v>
      </c>
      <c r="F63" s="184" t="s">
        <v>55</v>
      </c>
      <c r="G63" s="171"/>
      <c r="H63" s="10"/>
      <c r="I63" s="10"/>
      <c r="J63" s="10"/>
      <c r="K63" s="112"/>
    </row>
    <row r="64" spans="1:11" s="110" customFormat="1" ht="12.75">
      <c r="A64" s="112"/>
      <c r="B64" s="112"/>
      <c r="C64" s="183"/>
      <c r="D64" s="184"/>
      <c r="E64" s="188" t="s">
        <v>55</v>
      </c>
      <c r="F64" s="184"/>
      <c r="G64" s="171"/>
      <c r="H64" s="10"/>
      <c r="I64" s="10"/>
      <c r="J64" s="10"/>
      <c r="K64" s="112"/>
    </row>
    <row r="65" spans="1:11" s="110" customFormat="1" ht="12.75">
      <c r="A65" s="112"/>
      <c r="B65" s="112"/>
      <c r="C65" s="189" t="s">
        <v>6</v>
      </c>
      <c r="D65" s="190" t="s">
        <v>6</v>
      </c>
      <c r="E65" s="191" t="s">
        <v>6</v>
      </c>
      <c r="F65" s="190" t="s">
        <v>6</v>
      </c>
      <c r="G65" s="181" t="s">
        <v>6</v>
      </c>
      <c r="H65" s="10"/>
      <c r="I65" s="10"/>
      <c r="J65" s="10"/>
      <c r="K65" s="112"/>
    </row>
    <row r="66" spans="1:11" s="109" customFormat="1" ht="12.75">
      <c r="A66" s="113"/>
      <c r="B66" s="113"/>
      <c r="C66" s="10"/>
      <c r="D66" s="10"/>
      <c r="E66" s="10"/>
      <c r="F66" s="10"/>
      <c r="H66" s="10"/>
      <c r="I66" s="10"/>
      <c r="J66" s="10"/>
      <c r="K66" s="113"/>
    </row>
    <row r="67" spans="1:11" s="109" customFormat="1" ht="12.75">
      <c r="A67" s="112" t="s">
        <v>234</v>
      </c>
      <c r="B67" s="113"/>
      <c r="C67" s="10">
        <v>2234</v>
      </c>
      <c r="D67" s="10">
        <v>5089</v>
      </c>
      <c r="E67" s="10">
        <v>1366</v>
      </c>
      <c r="F67" s="10">
        <v>1600</v>
      </c>
      <c r="G67" s="114">
        <f>SUM(C67:F67)</f>
        <v>10289</v>
      </c>
      <c r="H67" s="10"/>
      <c r="I67" s="10"/>
      <c r="J67" s="10"/>
      <c r="K67" s="114"/>
    </row>
    <row r="68" spans="1:11" s="109" customFormat="1" ht="12.75">
      <c r="A68" s="112"/>
      <c r="B68" s="113"/>
      <c r="C68" s="10"/>
      <c r="D68" s="10"/>
      <c r="E68" s="10"/>
      <c r="F68" s="10"/>
      <c r="G68" s="114"/>
      <c r="H68" s="10"/>
      <c r="I68" s="10"/>
      <c r="J68" s="10"/>
      <c r="K68" s="114"/>
    </row>
    <row r="69" spans="1:11" s="109" customFormat="1" ht="12.75">
      <c r="A69" s="112" t="s">
        <v>225</v>
      </c>
      <c r="B69" s="113"/>
      <c r="C69" s="114">
        <v>0</v>
      </c>
      <c r="D69" s="114">
        <v>0</v>
      </c>
      <c r="E69" s="114">
        <v>268</v>
      </c>
      <c r="F69" s="114">
        <v>0</v>
      </c>
      <c r="G69" s="114">
        <f>SUM(C69:F69)</f>
        <v>268</v>
      </c>
      <c r="H69" s="10"/>
      <c r="I69" s="10"/>
      <c r="J69" s="10"/>
      <c r="K69" s="114"/>
    </row>
    <row r="70" spans="1:11" s="109" customFormat="1" ht="12.75">
      <c r="A70" s="112"/>
      <c r="B70" s="113"/>
      <c r="C70" s="114"/>
      <c r="D70" s="114"/>
      <c r="E70" s="114"/>
      <c r="F70" s="114"/>
      <c r="G70" s="114"/>
      <c r="H70" s="10"/>
      <c r="I70" s="10"/>
      <c r="J70" s="10"/>
      <c r="K70" s="114"/>
    </row>
    <row r="71" spans="1:11" s="109" customFormat="1" ht="12.75">
      <c r="A71" s="112" t="s">
        <v>235</v>
      </c>
      <c r="B71" s="113"/>
      <c r="C71" s="114"/>
      <c r="D71" s="114"/>
      <c r="E71" s="114"/>
      <c r="F71" s="114"/>
      <c r="G71" s="114"/>
      <c r="H71" s="10"/>
      <c r="I71" s="10"/>
      <c r="J71" s="10"/>
      <c r="K71" s="114"/>
    </row>
    <row r="72" spans="1:11" s="109" customFormat="1" ht="12.75">
      <c r="A72" s="113" t="s">
        <v>236</v>
      </c>
      <c r="B72" s="113"/>
      <c r="C72" s="114"/>
      <c r="D72" s="114"/>
      <c r="E72" s="114"/>
      <c r="F72" s="114"/>
      <c r="G72" s="114"/>
      <c r="H72" s="10"/>
      <c r="I72" s="10"/>
      <c r="J72" s="10"/>
      <c r="K72" s="114"/>
    </row>
    <row r="73" spans="1:11" s="109" customFormat="1" ht="12.75">
      <c r="A73" s="112"/>
      <c r="B73" s="113" t="s">
        <v>237</v>
      </c>
      <c r="C73" s="114">
        <v>0</v>
      </c>
      <c r="D73" s="114">
        <v>6</v>
      </c>
      <c r="E73" s="114">
        <v>0</v>
      </c>
      <c r="F73" s="114">
        <v>0</v>
      </c>
      <c r="G73" s="114">
        <f>SUM(C73:F73)</f>
        <v>6</v>
      </c>
      <c r="H73" s="10"/>
      <c r="I73" s="10"/>
      <c r="J73" s="10"/>
      <c r="K73" s="114"/>
    </row>
    <row r="74" spans="1:11" s="109" customFormat="1" ht="12.75">
      <c r="A74" s="112"/>
      <c r="B74" s="113"/>
      <c r="C74" s="114"/>
      <c r="D74" s="114"/>
      <c r="E74" s="114"/>
      <c r="F74" s="114"/>
      <c r="G74" s="114"/>
      <c r="H74" s="10"/>
      <c r="I74" s="10"/>
      <c r="J74" s="10"/>
      <c r="K74" s="114"/>
    </row>
    <row r="75" spans="1:11" s="109" customFormat="1" ht="13.5" thickBot="1">
      <c r="A75" s="112" t="str">
        <f>A58</f>
        <v>Balance at 30 September 2009</v>
      </c>
      <c r="B75" s="113"/>
      <c r="C75" s="115">
        <f>+C67+C69+C73</f>
        <v>2234</v>
      </c>
      <c r="D75" s="115">
        <f>+D67+D69+D73</f>
        <v>5095</v>
      </c>
      <c r="E75" s="115">
        <f>+E67+E69+E73</f>
        <v>1634</v>
      </c>
      <c r="F75" s="115">
        <f>+F67+F69+F73</f>
        <v>1600</v>
      </c>
      <c r="G75" s="115">
        <f>+G67+G69+G73</f>
        <v>10563</v>
      </c>
      <c r="H75" s="10"/>
      <c r="I75" s="10"/>
      <c r="J75" s="10"/>
      <c r="K75" s="114"/>
    </row>
    <row r="76" spans="3:12" s="109" customFormat="1" ht="12.75">
      <c r="C76" s="28"/>
      <c r="D76" s="28"/>
      <c r="E76" s="28"/>
      <c r="F76" s="28"/>
      <c r="G76" s="28"/>
      <c r="H76" s="10"/>
      <c r="I76" s="10"/>
      <c r="J76" s="10"/>
      <c r="K76" s="28"/>
      <c r="L76" s="28"/>
    </row>
    <row r="77" spans="1:2" s="109" customFormat="1" ht="12.75">
      <c r="A77" s="109" t="s">
        <v>58</v>
      </c>
      <c r="B77" s="109" t="s">
        <v>59</v>
      </c>
    </row>
    <row r="78" s="109" customFormat="1" ht="12.75"/>
    <row r="79" s="109" customFormat="1" ht="12.75"/>
    <row r="80" s="109" customFormat="1" ht="12.75"/>
    <row r="81" s="109" customFormat="1" ht="12.75"/>
    <row r="82" s="109" customFormat="1" ht="12.75">
      <c r="A82" s="5" t="s">
        <v>242</v>
      </c>
    </row>
    <row r="83" s="109" customFormat="1" ht="12.75">
      <c r="A83" s="5" t="s">
        <v>241</v>
      </c>
    </row>
    <row r="84" s="109" customFormat="1" ht="12.75"/>
    <row r="85" s="109" customFormat="1" ht="12.75"/>
    <row r="86" s="109" customFormat="1" ht="12.75"/>
  </sheetData>
  <printOptions/>
  <pageMargins left="0.48" right="0.16" top="0.18" bottom="0.16" header="0.34" footer="0.16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1">
      <selection activeCell="C9" sqref="C9"/>
    </sheetView>
  </sheetViews>
  <sheetFormatPr defaultColWidth="9.140625" defaultRowHeight="12.75"/>
  <cols>
    <col min="1" max="1" width="2.8515625" style="5" customWidth="1"/>
    <col min="2" max="2" width="64.28125" style="5" customWidth="1"/>
    <col min="3" max="3" width="14.421875" style="5" customWidth="1"/>
    <col min="4" max="4" width="3.8515625" style="5" customWidth="1"/>
    <col min="5" max="5" width="14.421875" style="5" customWidth="1"/>
    <col min="6" max="6" width="6.7109375" style="5" customWidth="1"/>
    <col min="7" max="7" width="7.57421875" style="5" customWidth="1"/>
    <col min="8" max="8" width="11.8515625" style="5" customWidth="1"/>
    <col min="9" max="10" width="12.00390625" style="5" customWidth="1"/>
    <col min="11" max="11" width="13.140625" style="5" customWidth="1"/>
    <col min="12" max="12" width="14.7109375" style="5" customWidth="1"/>
    <col min="13" max="13" width="14.8515625" style="5" customWidth="1"/>
    <col min="14" max="16384" width="9.140625" style="5" customWidth="1"/>
  </cols>
  <sheetData>
    <row r="1" spans="1:4" ht="15.75">
      <c r="A1" s="29" t="str">
        <f>PL!A1</f>
        <v>OLYMPIA INDUSTRIES BERHAD</v>
      </c>
      <c r="D1" s="33"/>
    </row>
    <row r="2" spans="1:4" ht="12.75">
      <c r="A2" s="95" t="str">
        <f>PL!A2</f>
        <v>(Company no. 63026-U)</v>
      </c>
      <c r="D2" s="33"/>
    </row>
    <row r="3" spans="1:4" ht="7.5" customHeight="1">
      <c r="A3" s="4"/>
      <c r="D3" s="33"/>
    </row>
    <row r="4" spans="1:4" ht="14.25">
      <c r="A4" s="148" t="s">
        <v>276</v>
      </c>
      <c r="D4" s="33"/>
    </row>
    <row r="5" spans="1:4" ht="12.75">
      <c r="A5" s="40" t="s">
        <v>217</v>
      </c>
      <c r="D5" s="33"/>
    </row>
    <row r="6" spans="3:5" ht="12.75">
      <c r="C6" s="8" t="s">
        <v>3</v>
      </c>
      <c r="D6" s="31"/>
      <c r="E6" s="8" t="s">
        <v>4</v>
      </c>
    </row>
    <row r="7" spans="1:5" ht="12.75">
      <c r="A7" s="40"/>
      <c r="C7" s="8" t="s">
        <v>243</v>
      </c>
      <c r="D7" s="31"/>
      <c r="E7" s="8" t="str">
        <f>C7</f>
        <v>Period To Date</v>
      </c>
    </row>
    <row r="8" spans="1:5" ht="12.75">
      <c r="A8" s="40"/>
      <c r="C8" s="7" t="s">
        <v>277</v>
      </c>
      <c r="D8" s="32"/>
      <c r="E8" s="7" t="s">
        <v>201</v>
      </c>
    </row>
    <row r="9" spans="3:5" ht="12.75">
      <c r="C9" s="8" t="s">
        <v>6</v>
      </c>
      <c r="D9" s="31"/>
      <c r="E9" s="8" t="s">
        <v>6</v>
      </c>
    </row>
    <row r="10" spans="1:5" ht="12.75">
      <c r="A10" s="4" t="s">
        <v>244</v>
      </c>
      <c r="D10" s="33"/>
      <c r="E10" s="128"/>
    </row>
    <row r="11" spans="1:7" ht="12.75">
      <c r="A11" s="5" t="s">
        <v>245</v>
      </c>
      <c r="B11" s="123"/>
      <c r="C11" s="12">
        <f>PL!H27</f>
        <v>-1501</v>
      </c>
      <c r="D11" s="10"/>
      <c r="E11" s="12">
        <f>PL!J27</f>
        <v>2861</v>
      </c>
      <c r="F11" s="10"/>
      <c r="G11" s="10"/>
    </row>
    <row r="12" spans="2:7" ht="12.75">
      <c r="B12" s="123"/>
      <c r="C12" s="2"/>
      <c r="D12" s="10"/>
      <c r="E12" s="2"/>
      <c r="F12" s="10"/>
      <c r="G12" s="10"/>
    </row>
    <row r="13" spans="1:5" ht="12.75">
      <c r="A13" s="77" t="s">
        <v>155</v>
      </c>
      <c r="C13" s="12"/>
      <c r="D13" s="35"/>
      <c r="E13" s="12"/>
    </row>
    <row r="14" spans="2:5" ht="12.75">
      <c r="B14" s="5" t="s">
        <v>87</v>
      </c>
      <c r="C14" s="24">
        <v>-378</v>
      </c>
      <c r="D14" s="35"/>
      <c r="E14" s="24">
        <v>-487</v>
      </c>
    </row>
    <row r="15" spans="2:5" ht="12.75">
      <c r="B15" s="5" t="s">
        <v>246</v>
      </c>
      <c r="C15" s="20">
        <v>-1669</v>
      </c>
      <c r="D15" s="35"/>
      <c r="E15" s="20">
        <v>0</v>
      </c>
    </row>
    <row r="16" spans="2:5" ht="12.75">
      <c r="B16" s="5" t="s">
        <v>247</v>
      </c>
      <c r="C16" s="20">
        <v>-84</v>
      </c>
      <c r="D16" s="35"/>
      <c r="E16" s="20">
        <v>-1</v>
      </c>
    </row>
    <row r="17" spans="2:5" ht="12.75">
      <c r="B17" s="5" t="s">
        <v>166</v>
      </c>
      <c r="C17" s="20">
        <v>0</v>
      </c>
      <c r="D17" s="35"/>
      <c r="E17" s="20">
        <v>-6504</v>
      </c>
    </row>
    <row r="18" spans="2:6" ht="12.75">
      <c r="B18" s="5" t="s">
        <v>248</v>
      </c>
      <c r="C18" s="20">
        <v>0</v>
      </c>
      <c r="D18" s="35"/>
      <c r="E18" s="20">
        <v>-64</v>
      </c>
      <c r="F18" s="12"/>
    </row>
    <row r="19" spans="2:6" ht="12.75">
      <c r="B19" s="5" t="s">
        <v>171</v>
      </c>
      <c r="C19" s="20">
        <v>-566</v>
      </c>
      <c r="D19" s="35"/>
      <c r="E19" s="20">
        <v>-85</v>
      </c>
      <c r="F19" s="12"/>
    </row>
    <row r="20" spans="2:5" ht="12.75">
      <c r="B20" s="5" t="s">
        <v>249</v>
      </c>
      <c r="C20" s="20">
        <v>29</v>
      </c>
      <c r="D20" s="35"/>
      <c r="E20" s="20">
        <v>14</v>
      </c>
    </row>
    <row r="21" spans="2:5" ht="12.75">
      <c r="B21" s="5" t="s">
        <v>158</v>
      </c>
      <c r="C21" s="20">
        <v>547</v>
      </c>
      <c r="D21" s="35"/>
      <c r="E21" s="20">
        <v>596</v>
      </c>
    </row>
    <row r="22" spans="2:5" ht="12.75">
      <c r="B22" s="5" t="s">
        <v>11</v>
      </c>
      <c r="C22" s="20">
        <v>3682</v>
      </c>
      <c r="D22" s="35"/>
      <c r="E22" s="20">
        <v>4921</v>
      </c>
    </row>
    <row r="23" spans="2:14" ht="12.75">
      <c r="B23" s="5" t="s">
        <v>62</v>
      </c>
      <c r="C23" s="21">
        <v>1</v>
      </c>
      <c r="D23" s="10"/>
      <c r="E23" s="159">
        <v>-62</v>
      </c>
      <c r="G23" s="33"/>
      <c r="H23" s="33"/>
      <c r="I23" s="33"/>
      <c r="J23" s="33"/>
      <c r="K23" s="33"/>
      <c r="L23" s="33"/>
      <c r="M23" s="33"/>
      <c r="N23" s="33"/>
    </row>
    <row r="24" spans="3:14" ht="12.75">
      <c r="C24" s="10">
        <f>SUM(C14:C23)</f>
        <v>1562</v>
      </c>
      <c r="D24" s="10"/>
      <c r="E24" s="10">
        <f>SUM(E14:E23)</f>
        <v>-1672</v>
      </c>
      <c r="G24" s="33"/>
      <c r="H24" s="33"/>
      <c r="I24" s="33"/>
      <c r="J24" s="33"/>
      <c r="K24" s="33"/>
      <c r="L24" s="33"/>
      <c r="M24" s="33"/>
      <c r="N24" s="33"/>
    </row>
    <row r="25" spans="3:14" ht="6.75" customHeight="1">
      <c r="C25" s="9"/>
      <c r="D25" s="10"/>
      <c r="E25" s="34"/>
      <c r="G25" s="33"/>
      <c r="H25" s="33"/>
      <c r="I25" s="33"/>
      <c r="J25" s="33"/>
      <c r="K25" s="33"/>
      <c r="L25" s="33"/>
      <c r="M25" s="33"/>
      <c r="N25" s="33"/>
    </row>
    <row r="26" spans="1:14" ht="12.75">
      <c r="A26" s="5" t="s">
        <v>250</v>
      </c>
      <c r="C26" s="2">
        <f>+C11+C24</f>
        <v>61</v>
      </c>
      <c r="D26" s="10"/>
      <c r="E26" s="2">
        <f>+E11+E24</f>
        <v>1189</v>
      </c>
      <c r="F26" s="12"/>
      <c r="G26" s="147"/>
      <c r="H26" s="33"/>
      <c r="I26" s="33"/>
      <c r="J26" s="33"/>
      <c r="K26" s="33"/>
      <c r="L26" s="33"/>
      <c r="M26" s="33"/>
      <c r="N26" s="33"/>
    </row>
    <row r="27" spans="3:14" ht="5.25" customHeight="1">
      <c r="C27" s="2"/>
      <c r="D27" s="10"/>
      <c r="E27" s="2"/>
      <c r="F27" s="12"/>
      <c r="G27" s="147"/>
      <c r="H27" s="33"/>
      <c r="I27" s="33"/>
      <c r="J27" s="33"/>
      <c r="K27" s="33"/>
      <c r="L27" s="33"/>
      <c r="M27" s="33"/>
      <c r="N27" s="33"/>
    </row>
    <row r="28" spans="1:14" ht="13.5" customHeight="1">
      <c r="A28" s="77" t="s">
        <v>251</v>
      </c>
      <c r="C28" s="2"/>
      <c r="D28" s="10"/>
      <c r="E28" s="2"/>
      <c r="F28" s="12"/>
      <c r="G28" s="147"/>
      <c r="H28" s="33"/>
      <c r="I28" s="33"/>
      <c r="J28" s="33"/>
      <c r="K28" s="33"/>
      <c r="L28" s="33"/>
      <c r="M28" s="33"/>
      <c r="N28" s="33"/>
    </row>
    <row r="29" spans="2:14" ht="12.75">
      <c r="B29" s="5" t="s">
        <v>252</v>
      </c>
      <c r="C29" s="18">
        <v>-1075</v>
      </c>
      <c r="D29" s="10"/>
      <c r="E29" s="18">
        <v>-2402</v>
      </c>
      <c r="G29" s="33"/>
      <c r="H29" s="33"/>
      <c r="I29" s="33"/>
      <c r="J29" s="33"/>
      <c r="K29" s="33"/>
      <c r="L29" s="33"/>
      <c r="M29" s="33"/>
      <c r="N29" s="33"/>
    </row>
    <row r="30" spans="2:14" ht="12.75">
      <c r="B30" s="5" t="s">
        <v>253</v>
      </c>
      <c r="C30" s="19">
        <v>1</v>
      </c>
      <c r="D30" s="10"/>
      <c r="E30" s="19">
        <v>-1</v>
      </c>
      <c r="G30" s="33"/>
      <c r="H30" s="33"/>
      <c r="I30" s="33"/>
      <c r="J30" s="33"/>
      <c r="K30" s="33"/>
      <c r="L30" s="33"/>
      <c r="M30" s="33"/>
      <c r="N30" s="33"/>
    </row>
    <row r="31" spans="2:14" ht="12.75">
      <c r="B31" s="5" t="s">
        <v>254</v>
      </c>
      <c r="C31" s="19">
        <v>-3</v>
      </c>
      <c r="D31" s="10"/>
      <c r="E31" s="19">
        <v>-31</v>
      </c>
      <c r="G31" s="143"/>
      <c r="H31" s="144"/>
      <c r="I31" s="144"/>
      <c r="J31" s="144"/>
      <c r="K31" s="144"/>
      <c r="L31" s="144"/>
      <c r="M31" s="144"/>
      <c r="N31" s="33"/>
    </row>
    <row r="32" spans="2:14" ht="12.75">
      <c r="B32" s="5" t="s">
        <v>255</v>
      </c>
      <c r="C32" s="19">
        <v>-20355</v>
      </c>
      <c r="D32" s="10"/>
      <c r="E32" s="19">
        <v>16477</v>
      </c>
      <c r="G32" s="202"/>
      <c r="H32" s="203"/>
      <c r="I32" s="33"/>
      <c r="J32" s="33"/>
      <c r="K32" s="33"/>
      <c r="L32" s="33"/>
      <c r="M32" s="33"/>
      <c r="N32" s="33"/>
    </row>
    <row r="33" spans="2:14" ht="12.75">
      <c r="B33" s="5" t="s">
        <v>256</v>
      </c>
      <c r="C33" s="21">
        <v>11074</v>
      </c>
      <c r="D33" s="10"/>
      <c r="E33" s="21">
        <v>-9168</v>
      </c>
      <c r="G33" s="203"/>
      <c r="H33" s="35"/>
      <c r="I33" s="35"/>
      <c r="J33" s="35"/>
      <c r="K33" s="35"/>
      <c r="L33" s="35"/>
      <c r="M33" s="35"/>
      <c r="N33" s="33"/>
    </row>
    <row r="34" spans="1:14" ht="12.75">
      <c r="A34" s="5" t="s">
        <v>257</v>
      </c>
      <c r="C34" s="10">
        <f>SUM(C29:C33)</f>
        <v>-10358</v>
      </c>
      <c r="D34" s="10"/>
      <c r="E34" s="10">
        <f>SUM(E29:E33)</f>
        <v>4875</v>
      </c>
      <c r="G34" s="203"/>
      <c r="H34" s="35"/>
      <c r="I34" s="35"/>
      <c r="J34" s="35"/>
      <c r="K34" s="35"/>
      <c r="L34" s="35"/>
      <c r="M34" s="35"/>
      <c r="N34" s="33"/>
    </row>
    <row r="35" spans="3:14" ht="6" customHeight="1">
      <c r="C35" s="9"/>
      <c r="D35" s="10"/>
      <c r="E35" s="9"/>
      <c r="G35" s="203"/>
      <c r="H35" s="35"/>
      <c r="I35" s="35"/>
      <c r="J35" s="35"/>
      <c r="K35" s="35"/>
      <c r="L35" s="35"/>
      <c r="M35" s="35"/>
      <c r="N35" s="33"/>
    </row>
    <row r="36" spans="1:14" ht="12.75">
      <c r="A36" s="5" t="s">
        <v>258</v>
      </c>
      <c r="C36" s="2">
        <f>+C26+C34</f>
        <v>-10297</v>
      </c>
      <c r="D36" s="10"/>
      <c r="E36" s="2">
        <f>+E26+E34</f>
        <v>6064</v>
      </c>
      <c r="G36" s="204"/>
      <c r="H36" s="35"/>
      <c r="I36" s="35"/>
      <c r="J36" s="35"/>
      <c r="K36" s="35"/>
      <c r="L36" s="35"/>
      <c r="M36" s="35"/>
      <c r="N36" s="33"/>
    </row>
    <row r="37" spans="2:14" ht="12.75">
      <c r="B37" s="5" t="s">
        <v>61</v>
      </c>
      <c r="C37" s="2">
        <v>378</v>
      </c>
      <c r="D37" s="10"/>
      <c r="E37" s="2">
        <v>487</v>
      </c>
      <c r="G37" s="203"/>
      <c r="H37" s="35"/>
      <c r="I37" s="35"/>
      <c r="J37" s="35"/>
      <c r="K37" s="35"/>
      <c r="L37" s="35"/>
      <c r="M37" s="35"/>
      <c r="N37" s="33"/>
    </row>
    <row r="38" spans="2:14" ht="12.75">
      <c r="B38" s="5" t="s">
        <v>63</v>
      </c>
      <c r="C38" s="2">
        <v>-67</v>
      </c>
      <c r="D38" s="10"/>
      <c r="E38" s="2">
        <v>-24</v>
      </c>
      <c r="G38" s="203"/>
      <c r="H38" s="35"/>
      <c r="I38" s="35"/>
      <c r="J38" s="35"/>
      <c r="K38" s="35"/>
      <c r="L38" s="35"/>
      <c r="M38" s="35"/>
      <c r="N38" s="33"/>
    </row>
    <row r="39" spans="2:14" ht="12.75">
      <c r="B39" s="5" t="s">
        <v>259</v>
      </c>
      <c r="C39" s="2">
        <v>-2098</v>
      </c>
      <c r="D39" s="10"/>
      <c r="E39" s="2">
        <v>-1538</v>
      </c>
      <c r="G39" s="205"/>
      <c r="H39" s="35"/>
      <c r="I39" s="35"/>
      <c r="J39" s="35"/>
      <c r="K39" s="35"/>
      <c r="L39" s="35"/>
      <c r="M39" s="35"/>
      <c r="N39" s="33"/>
    </row>
    <row r="40" spans="1:14" ht="12.75">
      <c r="A40" s="5" t="s">
        <v>260</v>
      </c>
      <c r="C40" s="23">
        <f>SUM(C36:C39)</f>
        <v>-12084</v>
      </c>
      <c r="D40" s="10"/>
      <c r="E40" s="23">
        <f>SUM(E36:E39)</f>
        <v>4989</v>
      </c>
      <c r="G40" s="203"/>
      <c r="H40" s="35"/>
      <c r="I40" s="35"/>
      <c r="J40" s="35"/>
      <c r="K40" s="35"/>
      <c r="L40" s="35"/>
      <c r="M40" s="35"/>
      <c r="N40" s="33"/>
    </row>
    <row r="41" spans="3:14" ht="12.75">
      <c r="C41" s="2"/>
      <c r="D41" s="10"/>
      <c r="E41" s="2"/>
      <c r="G41" s="202"/>
      <c r="H41" s="35"/>
      <c r="I41" s="35"/>
      <c r="J41" s="35"/>
      <c r="K41" s="35"/>
      <c r="L41" s="35"/>
      <c r="M41" s="35"/>
      <c r="N41" s="33"/>
    </row>
    <row r="42" spans="1:14" ht="12.75">
      <c r="A42" s="4" t="s">
        <v>261</v>
      </c>
      <c r="C42" s="2"/>
      <c r="D42" s="10"/>
      <c r="E42" s="2"/>
      <c r="G42" s="206"/>
      <c r="H42" s="35"/>
      <c r="I42" s="35"/>
      <c r="J42" s="35"/>
      <c r="K42" s="35"/>
      <c r="L42" s="35"/>
      <c r="M42" s="35"/>
      <c r="N42" s="33"/>
    </row>
    <row r="43" spans="2:14" ht="12.75">
      <c r="B43" s="5" t="s">
        <v>151</v>
      </c>
      <c r="C43" s="2">
        <v>-47</v>
      </c>
      <c r="D43" s="10"/>
      <c r="E43" s="2">
        <v>-5213</v>
      </c>
      <c r="G43" s="203"/>
      <c r="H43" s="35"/>
      <c r="I43" s="35"/>
      <c r="J43" s="35"/>
      <c r="K43" s="35"/>
      <c r="L43" s="35"/>
      <c r="M43" s="35"/>
      <c r="N43" s="33"/>
    </row>
    <row r="44" spans="2:14" ht="12.75">
      <c r="B44" s="5" t="s">
        <v>148</v>
      </c>
      <c r="C44" s="2">
        <v>0</v>
      </c>
      <c r="D44" s="10"/>
      <c r="E44" s="2">
        <v>2</v>
      </c>
      <c r="F44" s="12"/>
      <c r="G44" s="143"/>
      <c r="H44" s="144"/>
      <c r="I44" s="144"/>
      <c r="J44" s="144"/>
      <c r="K44" s="144"/>
      <c r="L44" s="144"/>
      <c r="M44" s="144"/>
      <c r="N44" s="33"/>
    </row>
    <row r="45" spans="2:14" ht="12.75">
      <c r="B45" s="5" t="s">
        <v>169</v>
      </c>
      <c r="C45" s="2">
        <v>0</v>
      </c>
      <c r="D45" s="10"/>
      <c r="E45" s="2">
        <v>1984</v>
      </c>
      <c r="G45" s="203"/>
      <c r="H45" s="35"/>
      <c r="I45" s="35"/>
      <c r="J45" s="35"/>
      <c r="K45" s="35"/>
      <c r="L45" s="35"/>
      <c r="M45" s="35"/>
      <c r="N45" s="33"/>
    </row>
    <row r="46" spans="2:14" ht="12.75">
      <c r="B46" s="5" t="s">
        <v>262</v>
      </c>
      <c r="C46" s="2">
        <v>0</v>
      </c>
      <c r="D46" s="10"/>
      <c r="E46" s="2">
        <v>7965</v>
      </c>
      <c r="G46" s="202"/>
      <c r="H46" s="203"/>
      <c r="I46" s="33"/>
      <c r="J46" s="33"/>
      <c r="K46" s="33"/>
      <c r="L46" s="33"/>
      <c r="M46" s="33"/>
      <c r="N46" s="33"/>
    </row>
    <row r="47" spans="2:14" ht="12.75">
      <c r="B47" s="5" t="s">
        <v>263</v>
      </c>
      <c r="C47" s="2">
        <v>84</v>
      </c>
      <c r="D47" s="10"/>
      <c r="E47" s="2">
        <v>80</v>
      </c>
      <c r="G47" s="204"/>
      <c r="H47" s="35"/>
      <c r="I47" s="35"/>
      <c r="J47" s="35"/>
      <c r="K47" s="35"/>
      <c r="L47" s="35"/>
      <c r="M47" s="35"/>
      <c r="N47" s="33"/>
    </row>
    <row r="48" spans="1:14" ht="12.75">
      <c r="A48" s="5" t="s">
        <v>264</v>
      </c>
      <c r="C48" s="23">
        <f>SUM(C43:C47)</f>
        <v>37</v>
      </c>
      <c r="D48" s="10"/>
      <c r="E48" s="23">
        <f>SUM(E43:E47)</f>
        <v>4818</v>
      </c>
      <c r="G48" s="205"/>
      <c r="H48" s="35"/>
      <c r="I48" s="35"/>
      <c r="J48" s="35"/>
      <c r="K48" s="35"/>
      <c r="L48" s="35"/>
      <c r="M48" s="35"/>
      <c r="N48" s="33"/>
    </row>
    <row r="49" spans="3:14" ht="12.75">
      <c r="C49" s="2"/>
      <c r="D49" s="10"/>
      <c r="E49" s="2"/>
      <c r="G49" s="203"/>
      <c r="H49" s="35"/>
      <c r="I49" s="35"/>
      <c r="J49" s="35"/>
      <c r="K49" s="35"/>
      <c r="L49" s="35"/>
      <c r="M49" s="35"/>
      <c r="N49" s="33"/>
    </row>
    <row r="50" spans="1:14" ht="12.75">
      <c r="A50" s="4" t="s">
        <v>265</v>
      </c>
      <c r="C50" s="2"/>
      <c r="D50" s="10"/>
      <c r="E50" s="2"/>
      <c r="G50" s="202"/>
      <c r="H50" s="35"/>
      <c r="I50" s="35"/>
      <c r="J50" s="35"/>
      <c r="K50" s="35"/>
      <c r="L50" s="35"/>
      <c r="M50" s="35"/>
      <c r="N50" s="33"/>
    </row>
    <row r="51" spans="2:14" ht="12.75">
      <c r="B51" s="5" t="s">
        <v>266</v>
      </c>
      <c r="C51" s="2">
        <v>-4200</v>
      </c>
      <c r="D51" s="10"/>
      <c r="E51" s="2">
        <v>-2715</v>
      </c>
      <c r="G51" s="203"/>
      <c r="H51" s="35"/>
      <c r="I51" s="35"/>
      <c r="J51" s="35"/>
      <c r="K51" s="35"/>
      <c r="L51" s="35"/>
      <c r="M51" s="35"/>
      <c r="N51" s="33"/>
    </row>
    <row r="52" spans="2:14" ht="12.75">
      <c r="B52" s="5" t="s">
        <v>267</v>
      </c>
      <c r="C52" s="2">
        <v>-92</v>
      </c>
      <c r="D52" s="10"/>
      <c r="E52" s="12">
        <v>-95</v>
      </c>
      <c r="F52" s="12"/>
      <c r="G52" s="33"/>
      <c r="H52" s="33"/>
      <c r="I52" s="35"/>
      <c r="J52" s="33"/>
      <c r="K52" s="33"/>
      <c r="L52" s="33"/>
      <c r="M52" s="33"/>
      <c r="N52" s="33"/>
    </row>
    <row r="53" spans="1:14" ht="12.75">
      <c r="A53" s="5" t="s">
        <v>268</v>
      </c>
      <c r="C53" s="23">
        <f>SUM(C51:C52)</f>
        <v>-4292</v>
      </c>
      <c r="D53" s="10"/>
      <c r="E53" s="23">
        <f>SUM(E51:E52)</f>
        <v>-2810</v>
      </c>
      <c r="G53" s="33"/>
      <c r="H53" s="33"/>
      <c r="I53" s="33"/>
      <c r="J53" s="33"/>
      <c r="K53" s="33"/>
      <c r="L53" s="33"/>
      <c r="M53" s="33"/>
      <c r="N53" s="33"/>
    </row>
    <row r="54" spans="3:14" ht="12.75">
      <c r="C54" s="2"/>
      <c r="D54" s="10"/>
      <c r="E54" s="2"/>
      <c r="G54" s="33"/>
      <c r="H54" s="33"/>
      <c r="I54" s="33"/>
      <c r="J54" s="33"/>
      <c r="K54" s="33"/>
      <c r="L54" s="33"/>
      <c r="M54" s="33"/>
      <c r="N54" s="33"/>
    </row>
    <row r="55" spans="1:5" ht="12.75">
      <c r="A55" s="5" t="s">
        <v>269</v>
      </c>
      <c r="C55" s="2">
        <f>+C40+C48+C53</f>
        <v>-16339</v>
      </c>
      <c r="D55" s="10"/>
      <c r="E55" s="2">
        <f>+E40+E48+E53</f>
        <v>6997</v>
      </c>
    </row>
    <row r="56" spans="1:5" ht="12.75">
      <c r="A56" s="5" t="s">
        <v>270</v>
      </c>
      <c r="C56" s="2">
        <v>50359</v>
      </c>
      <c r="D56" s="10"/>
      <c r="E56" s="2">
        <v>52853</v>
      </c>
    </row>
    <row r="57" spans="1:5" ht="13.5" thickBot="1">
      <c r="A57" s="5" t="s">
        <v>271</v>
      </c>
      <c r="C57" s="22">
        <f>SUM(C55:C56)</f>
        <v>34020</v>
      </c>
      <c r="D57" s="10"/>
      <c r="E57" s="22">
        <f>SUM(E55:E56)</f>
        <v>59850</v>
      </c>
    </row>
    <row r="58" spans="3:5" ht="12.75">
      <c r="C58" s="6"/>
      <c r="D58" s="10"/>
      <c r="E58" s="2"/>
    </row>
    <row r="59" spans="1:7" ht="12.75">
      <c r="A59" s="5" t="s">
        <v>272</v>
      </c>
      <c r="C59" s="12"/>
      <c r="D59" s="12"/>
      <c r="E59" s="12"/>
      <c r="G59" s="33"/>
    </row>
    <row r="60" spans="3:7" ht="12.75">
      <c r="C60" s="50" t="s">
        <v>6</v>
      </c>
      <c r="D60" s="12"/>
      <c r="E60" s="50" t="s">
        <v>6</v>
      </c>
      <c r="G60" s="33"/>
    </row>
    <row r="61" spans="2:11" ht="12.75">
      <c r="B61" s="5" t="s">
        <v>273</v>
      </c>
      <c r="C61" s="12">
        <v>25459</v>
      </c>
      <c r="D61" s="12"/>
      <c r="E61" s="12">
        <v>40792</v>
      </c>
      <c r="G61" s="208"/>
      <c r="J61" s="209"/>
      <c r="K61" s="209"/>
    </row>
    <row r="62" spans="2:7" ht="12.75">
      <c r="B62" s="5" t="s">
        <v>274</v>
      </c>
      <c r="C62" s="12">
        <v>8561</v>
      </c>
      <c r="D62" s="12"/>
      <c r="E62" s="12">
        <v>19058</v>
      </c>
      <c r="G62" s="35"/>
    </row>
    <row r="63" spans="3:7" ht="13.5" thickBot="1">
      <c r="C63" s="36">
        <f>ROUND(SUM(C61:C62),0)</f>
        <v>34020</v>
      </c>
      <c r="D63" s="35"/>
      <c r="E63" s="36">
        <f>SUM(E61:E62)</f>
        <v>59850</v>
      </c>
      <c r="F63" s="207"/>
      <c r="G63" s="210"/>
    </row>
    <row r="64" spans="3:7" ht="12.75">
      <c r="C64" s="35"/>
      <c r="D64" s="35"/>
      <c r="E64" s="35"/>
      <c r="G64" s="33"/>
    </row>
    <row r="65" spans="3:7" ht="12.75">
      <c r="C65" s="35"/>
      <c r="D65" s="35"/>
      <c r="E65" s="35"/>
      <c r="G65" s="33"/>
    </row>
    <row r="66" spans="3:7" ht="12.75">
      <c r="C66" s="35"/>
      <c r="D66" s="35"/>
      <c r="E66" s="35"/>
      <c r="G66" s="33"/>
    </row>
    <row r="67" spans="3:7" ht="12.75">
      <c r="C67" s="35"/>
      <c r="D67" s="35"/>
      <c r="E67" s="35"/>
      <c r="G67" s="33"/>
    </row>
    <row r="68" spans="3:7" ht="12.75">
      <c r="C68" s="35"/>
      <c r="D68" s="35"/>
      <c r="E68" s="35"/>
      <c r="G68" s="33"/>
    </row>
    <row r="69" spans="1:5" ht="12.75">
      <c r="A69" s="5" t="s">
        <v>275</v>
      </c>
      <c r="C69" s="6"/>
      <c r="D69" s="116"/>
      <c r="E69" s="6"/>
    </row>
    <row r="70" spans="1:5" ht="12.75">
      <c r="A70" s="5" t="s">
        <v>199</v>
      </c>
      <c r="C70" s="6"/>
      <c r="D70" s="116"/>
      <c r="E70" s="6"/>
    </row>
    <row r="72" spans="3:5" ht="12.75">
      <c r="C72" s="6"/>
      <c r="D72" s="116"/>
      <c r="E72" s="6"/>
    </row>
    <row r="73" spans="3:5" ht="12.75">
      <c r="C73" s="6"/>
      <c r="D73" s="116"/>
      <c r="E73" s="6"/>
    </row>
    <row r="74" spans="3:5" ht="12.75">
      <c r="C74" s="6"/>
      <c r="D74" s="116"/>
      <c r="E74" s="6"/>
    </row>
  </sheetData>
  <printOptions/>
  <pageMargins left="0.82" right="0.75" top="0.19" bottom="0.16" header="0.5" footer="0.44"/>
  <pageSetup horizontalDpi="600" verticalDpi="600" orientation="portrait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60"/>
  <sheetViews>
    <sheetView workbookViewId="0" topLeftCell="A334">
      <selection activeCell="I354" sqref="I354"/>
    </sheetView>
  </sheetViews>
  <sheetFormatPr defaultColWidth="9.140625" defaultRowHeight="12.75"/>
  <cols>
    <col min="1" max="1" width="4.140625" style="11" customWidth="1"/>
    <col min="2" max="2" width="2.57421875" style="5" customWidth="1"/>
    <col min="3" max="3" width="24.57421875" style="5" customWidth="1"/>
    <col min="4" max="4" width="12.7109375" style="5" customWidth="1"/>
    <col min="5" max="5" width="12.140625" style="5" customWidth="1"/>
    <col min="6" max="6" width="11.8515625" style="5" customWidth="1"/>
    <col min="7" max="7" width="12.7109375" style="5" customWidth="1"/>
    <col min="8" max="8" width="12.00390625" style="5" customWidth="1"/>
    <col min="9" max="9" width="11.7109375" style="5" customWidth="1"/>
    <col min="10" max="10" width="13.421875" style="5" customWidth="1"/>
    <col min="11" max="11" width="1.1484375" style="5" customWidth="1"/>
    <col min="12" max="12" width="13.421875" style="5" customWidth="1"/>
    <col min="13" max="13" width="1.57421875" style="5" customWidth="1"/>
    <col min="14" max="14" width="13.28125" style="5" customWidth="1"/>
    <col min="15" max="15" width="1.421875" style="5" customWidth="1"/>
    <col min="16" max="16" width="13.8515625" style="5" customWidth="1"/>
    <col min="17" max="17" width="1.57421875" style="5" customWidth="1"/>
    <col min="18" max="18" width="15.7109375" style="5" customWidth="1"/>
    <col min="19" max="19" width="0.5625" style="5" customWidth="1"/>
    <col min="20" max="20" width="13.8515625" style="5" customWidth="1"/>
    <col min="21" max="21" width="3.57421875" style="5" customWidth="1"/>
    <col min="22" max="22" width="10.8515625" style="5" customWidth="1"/>
    <col min="23" max="23" width="13.00390625" style="5" customWidth="1"/>
    <col min="24" max="24" width="12.8515625" style="5" customWidth="1"/>
    <col min="25" max="25" width="14.00390625" style="5" customWidth="1"/>
    <col min="26" max="26" width="11.8515625" style="5" bestFit="1" customWidth="1"/>
    <col min="27" max="27" width="9.140625" style="5" customWidth="1"/>
    <col min="28" max="28" width="10.421875" style="5" customWidth="1"/>
    <col min="29" max="29" width="11.28125" style="5" customWidth="1"/>
    <col min="30" max="30" width="9.140625" style="5" customWidth="1"/>
    <col min="31" max="31" width="9.57421875" style="5" bestFit="1" customWidth="1"/>
    <col min="32" max="16384" width="9.140625" style="5" customWidth="1"/>
  </cols>
  <sheetData>
    <row r="1" ht="15.75">
      <c r="A1" s="29" t="str">
        <f>'[1]PL'!A1</f>
        <v>OLYMPIA INDUSTRIES BERHAD</v>
      </c>
    </row>
    <row r="2" ht="12.75">
      <c r="A2" s="95" t="str">
        <f>'[1]PL'!A2</f>
        <v>(Company no. 63026-U)</v>
      </c>
    </row>
    <row r="3" ht="12.75">
      <c r="B3" s="38"/>
    </row>
    <row r="4" spans="1:2" ht="14.25">
      <c r="A4" s="97" t="s">
        <v>278</v>
      </c>
      <c r="B4" s="38"/>
    </row>
    <row r="5" ht="12.75">
      <c r="B5" s="38"/>
    </row>
    <row r="6" spans="1:2" ht="14.25">
      <c r="A6" s="98" t="s">
        <v>64</v>
      </c>
      <c r="B6" s="38"/>
    </row>
    <row r="7" spans="1:2" ht="12.75">
      <c r="A7" s="39"/>
      <c r="B7" s="38"/>
    </row>
    <row r="8" spans="1:2" ht="12.75">
      <c r="A8" s="40" t="s">
        <v>65</v>
      </c>
      <c r="B8" s="4" t="s">
        <v>66</v>
      </c>
    </row>
    <row r="9" spans="2:21" ht="12.75">
      <c r="B9" s="41" t="s">
        <v>279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2:21" ht="12.75">
      <c r="B10" s="41" t="s">
        <v>67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</row>
    <row r="11" spans="2:21" ht="12.75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2:21" ht="12.75">
      <c r="B12" s="41" t="s">
        <v>280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</row>
    <row r="13" spans="2:21" ht="12.75">
      <c r="B13" s="41" t="s">
        <v>281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2:21" ht="12.75">
      <c r="B14" s="41" t="s">
        <v>282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2:21" ht="12.75">
      <c r="B15" s="41" t="s">
        <v>283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2:21" ht="12.7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2:21" ht="12.75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" ht="12.75">
      <c r="A18" s="40" t="s">
        <v>68</v>
      </c>
      <c r="B18" s="4" t="s">
        <v>69</v>
      </c>
    </row>
    <row r="19" spans="1:2" ht="12.75">
      <c r="A19" s="13"/>
      <c r="B19" s="41" t="s">
        <v>284</v>
      </c>
    </row>
    <row r="20" spans="1:2" ht="12.75">
      <c r="A20" s="13"/>
      <c r="B20" s="41" t="s">
        <v>441</v>
      </c>
    </row>
    <row r="21" spans="1:13" ht="12.75">
      <c r="A21" s="13"/>
      <c r="B21" s="5" t="s">
        <v>442</v>
      </c>
      <c r="M21" s="33"/>
    </row>
    <row r="22" ht="12.75">
      <c r="A22" s="13"/>
    </row>
    <row r="23" spans="1:4" ht="12.75">
      <c r="A23" s="13"/>
      <c r="B23" s="41"/>
      <c r="C23" s="5" t="s">
        <v>285</v>
      </c>
      <c r="D23" s="5" t="s">
        <v>286</v>
      </c>
    </row>
    <row r="24" spans="1:9" ht="12.75">
      <c r="A24" s="13"/>
      <c r="B24" s="41"/>
      <c r="C24" s="211" t="s">
        <v>287</v>
      </c>
      <c r="D24" s="211" t="s">
        <v>288</v>
      </c>
      <c r="E24" s="211"/>
      <c r="F24" s="211"/>
      <c r="G24" s="211"/>
      <c r="H24" s="211"/>
      <c r="I24" s="212"/>
    </row>
    <row r="25" spans="1:9" ht="12.75">
      <c r="A25" s="13"/>
      <c r="B25" s="41"/>
      <c r="C25" s="211" t="s">
        <v>289</v>
      </c>
      <c r="D25" s="211" t="s">
        <v>290</v>
      </c>
      <c r="E25" s="211"/>
      <c r="F25" s="211"/>
      <c r="G25" s="211"/>
      <c r="H25" s="211"/>
      <c r="I25" s="212"/>
    </row>
    <row r="26" spans="1:9" ht="12.75">
      <c r="A26" s="13"/>
      <c r="B26" s="41"/>
      <c r="C26" s="211" t="s">
        <v>291</v>
      </c>
      <c r="D26" s="211" t="s">
        <v>292</v>
      </c>
      <c r="E26" s="211"/>
      <c r="F26" s="211"/>
      <c r="G26" s="211"/>
      <c r="H26" s="211"/>
      <c r="I26" s="212"/>
    </row>
    <row r="27" spans="1:9" ht="12.75">
      <c r="A27" s="13"/>
      <c r="B27" s="41"/>
      <c r="C27" s="211" t="s">
        <v>293</v>
      </c>
      <c r="D27" s="211" t="s">
        <v>294</v>
      </c>
      <c r="E27" s="211"/>
      <c r="F27" s="211"/>
      <c r="G27" s="211"/>
      <c r="H27" s="211"/>
      <c r="I27" s="212"/>
    </row>
    <row r="28" spans="1:9" ht="12.75">
      <c r="A28" s="13"/>
      <c r="B28" s="41"/>
      <c r="C28" s="211" t="s">
        <v>295</v>
      </c>
      <c r="D28" s="5" t="s">
        <v>296</v>
      </c>
      <c r="E28" s="211"/>
      <c r="F28" s="211"/>
      <c r="G28" s="211"/>
      <c r="H28" s="211"/>
      <c r="I28" s="212"/>
    </row>
    <row r="29" spans="1:9" ht="12.75">
      <c r="A29" s="13"/>
      <c r="B29" s="41"/>
      <c r="C29" s="211" t="s">
        <v>297</v>
      </c>
      <c r="D29" s="211" t="s">
        <v>298</v>
      </c>
      <c r="E29" s="211"/>
      <c r="F29" s="211"/>
      <c r="G29" s="211"/>
      <c r="H29" s="211"/>
      <c r="I29" s="212"/>
    </row>
    <row r="30" spans="1:9" ht="12.75">
      <c r="A30" s="13"/>
      <c r="B30" s="41"/>
      <c r="C30" s="211" t="s">
        <v>299</v>
      </c>
      <c r="D30" s="211" t="s">
        <v>300</v>
      </c>
      <c r="E30" s="211"/>
      <c r="F30" s="211"/>
      <c r="G30" s="211"/>
      <c r="H30" s="211"/>
      <c r="I30" s="212"/>
    </row>
    <row r="31" spans="1:9" ht="12.75">
      <c r="A31" s="13"/>
      <c r="B31" s="41"/>
      <c r="C31" s="211" t="s">
        <v>301</v>
      </c>
      <c r="D31" s="211" t="s">
        <v>302</v>
      </c>
      <c r="E31" s="211"/>
      <c r="F31" s="211"/>
      <c r="G31" s="211"/>
      <c r="H31" s="211"/>
      <c r="I31" s="212"/>
    </row>
    <row r="32" spans="1:4" ht="12.75">
      <c r="A32" s="13"/>
      <c r="B32" s="41"/>
      <c r="C32" s="211" t="s">
        <v>303</v>
      </c>
      <c r="D32" s="211" t="s">
        <v>304</v>
      </c>
    </row>
    <row r="33" spans="1:9" ht="12.75">
      <c r="A33" s="13"/>
      <c r="B33" s="41"/>
      <c r="C33" s="211" t="s">
        <v>305</v>
      </c>
      <c r="D33" s="211" t="s">
        <v>306</v>
      </c>
      <c r="E33" s="211"/>
      <c r="F33" s="211"/>
      <c r="G33" s="211"/>
      <c r="H33" s="211"/>
      <c r="I33" s="212"/>
    </row>
    <row r="34" spans="1:9" ht="12.75">
      <c r="A34" s="13"/>
      <c r="B34" s="41"/>
      <c r="C34" s="211" t="s">
        <v>307</v>
      </c>
      <c r="D34" s="211" t="s">
        <v>308</v>
      </c>
      <c r="E34" s="211"/>
      <c r="F34" s="211"/>
      <c r="G34" s="211"/>
      <c r="H34" s="211"/>
      <c r="I34" s="212"/>
    </row>
    <row r="35" spans="1:4" ht="12.75">
      <c r="A35" s="13"/>
      <c r="B35" s="41"/>
      <c r="C35" s="211" t="s">
        <v>309</v>
      </c>
      <c r="D35" s="5" t="s">
        <v>310</v>
      </c>
    </row>
    <row r="36" spans="1:4" ht="12.75">
      <c r="A36" s="13"/>
      <c r="B36" s="41"/>
      <c r="C36" s="211" t="s">
        <v>311</v>
      </c>
      <c r="D36" s="5" t="s">
        <v>312</v>
      </c>
    </row>
    <row r="37" spans="1:4" ht="12.75">
      <c r="A37" s="13"/>
      <c r="B37" s="41"/>
      <c r="C37" s="211" t="s">
        <v>313</v>
      </c>
      <c r="D37" s="5" t="s">
        <v>314</v>
      </c>
    </row>
    <row r="38" spans="1:3" ht="12.75">
      <c r="A38" s="13"/>
      <c r="B38" s="41"/>
      <c r="C38" s="211"/>
    </row>
    <row r="39" spans="1:3" ht="12.75">
      <c r="A39" s="13"/>
      <c r="B39" s="41"/>
      <c r="C39" s="5" t="s">
        <v>315</v>
      </c>
    </row>
    <row r="40" spans="1:3" ht="12.75">
      <c r="A40" s="13"/>
      <c r="B40" s="41"/>
      <c r="C40" s="211" t="s">
        <v>316</v>
      </c>
    </row>
    <row r="41" spans="1:3" ht="12.75">
      <c r="A41" s="13"/>
      <c r="B41" s="41"/>
      <c r="C41" s="211"/>
    </row>
    <row r="42" ht="12.75">
      <c r="C42" s="38" t="s">
        <v>317</v>
      </c>
    </row>
    <row r="43" ht="12.75">
      <c r="C43" s="38"/>
    </row>
    <row r="44" ht="12.75">
      <c r="C44" s="5" t="s">
        <v>318</v>
      </c>
    </row>
    <row r="45" spans="3:6" ht="12.75">
      <c r="C45" s="213" t="s">
        <v>319</v>
      </c>
      <c r="D45" s="214" t="s">
        <v>443</v>
      </c>
      <c r="E45" s="215"/>
      <c r="F45" s="216"/>
    </row>
    <row r="46" spans="3:6" ht="12.75">
      <c r="C46" s="158" t="s">
        <v>320</v>
      </c>
      <c r="D46" s="217" t="s">
        <v>321</v>
      </c>
      <c r="E46" s="33"/>
      <c r="F46" s="218"/>
    </row>
    <row r="47" spans="3:6" ht="12.75">
      <c r="C47" s="158" t="s">
        <v>322</v>
      </c>
      <c r="D47" s="217" t="s">
        <v>323</v>
      </c>
      <c r="E47" s="33"/>
      <c r="F47" s="218"/>
    </row>
    <row r="48" spans="3:6" ht="12.75">
      <c r="C48" s="158" t="s">
        <v>324</v>
      </c>
      <c r="D48" s="217" t="s">
        <v>324</v>
      </c>
      <c r="E48" s="33"/>
      <c r="F48" s="218"/>
    </row>
    <row r="49" spans="3:6" ht="12.75">
      <c r="C49" s="219" t="s">
        <v>325</v>
      </c>
      <c r="D49" s="220" t="s">
        <v>326</v>
      </c>
      <c r="E49" s="137"/>
      <c r="F49" s="221"/>
    </row>
    <row r="51" ht="12.75">
      <c r="C51" s="134" t="s">
        <v>327</v>
      </c>
    </row>
    <row r="52" ht="12.75">
      <c r="C52" s="134" t="s">
        <v>328</v>
      </c>
    </row>
    <row r="53" spans="1:9" ht="12.75">
      <c r="A53" s="13"/>
      <c r="B53" s="41"/>
      <c r="C53" s="134" t="s">
        <v>329</v>
      </c>
      <c r="D53" s="211"/>
      <c r="E53" s="211"/>
      <c r="F53" s="211"/>
      <c r="G53" s="211"/>
      <c r="H53" s="211"/>
      <c r="I53" s="212"/>
    </row>
    <row r="54" spans="1:9" ht="12.75">
      <c r="A54" s="13"/>
      <c r="B54" s="41"/>
      <c r="C54" s="134" t="s">
        <v>330</v>
      </c>
      <c r="D54" s="211"/>
      <c r="E54" s="211"/>
      <c r="F54" s="211"/>
      <c r="G54" s="211"/>
      <c r="H54" s="211"/>
      <c r="I54" s="212"/>
    </row>
    <row r="55" spans="1:9" ht="12.75">
      <c r="A55" s="13"/>
      <c r="B55" s="41"/>
      <c r="C55" s="134" t="s">
        <v>331</v>
      </c>
      <c r="D55" s="222"/>
      <c r="E55" s="222"/>
      <c r="F55" s="222"/>
      <c r="G55" s="222"/>
      <c r="H55" s="222"/>
      <c r="I55" s="212"/>
    </row>
    <row r="56" spans="1:3" ht="12.75">
      <c r="A56" s="13"/>
      <c r="B56" s="41"/>
      <c r="C56" s="5" t="s">
        <v>332</v>
      </c>
    </row>
    <row r="57" spans="1:2" ht="12" customHeight="1">
      <c r="A57" s="13"/>
      <c r="B57" s="41"/>
    </row>
    <row r="58" spans="1:2" ht="12" customHeight="1">
      <c r="A58" s="40" t="s">
        <v>68</v>
      </c>
      <c r="B58" s="4" t="s">
        <v>333</v>
      </c>
    </row>
    <row r="59" spans="1:2" ht="12" customHeight="1">
      <c r="A59" s="40"/>
      <c r="B59" s="4"/>
    </row>
    <row r="60" spans="1:3" ht="12" customHeight="1">
      <c r="A60" s="40"/>
      <c r="B60" s="4"/>
      <c r="C60" s="38" t="s">
        <v>334</v>
      </c>
    </row>
    <row r="61" spans="1:2" ht="12" customHeight="1">
      <c r="A61" s="40"/>
      <c r="B61" s="4"/>
    </row>
    <row r="62" spans="1:3" ht="12.75">
      <c r="A62" s="13"/>
      <c r="B62" s="41"/>
      <c r="C62" s="5" t="s">
        <v>335</v>
      </c>
    </row>
    <row r="63" spans="1:2" ht="6.75" customHeight="1">
      <c r="A63" s="13"/>
      <c r="B63" s="41"/>
    </row>
    <row r="64" spans="1:8" ht="12.75">
      <c r="A64" s="13"/>
      <c r="B64" s="41"/>
      <c r="C64" s="5" t="s">
        <v>336</v>
      </c>
      <c r="F64" s="223" t="s">
        <v>172</v>
      </c>
      <c r="G64" s="224" t="s">
        <v>337</v>
      </c>
      <c r="H64" s="225" t="s">
        <v>338</v>
      </c>
    </row>
    <row r="65" spans="1:8" ht="12.75">
      <c r="A65" s="13"/>
      <c r="B65" s="41"/>
      <c r="C65" s="226" t="s">
        <v>339</v>
      </c>
      <c r="F65" s="227" t="s">
        <v>173</v>
      </c>
      <c r="G65" s="228" t="s">
        <v>289</v>
      </c>
      <c r="H65" s="229" t="s">
        <v>340</v>
      </c>
    </row>
    <row r="66" spans="1:8" ht="12.75">
      <c r="A66" s="13"/>
      <c r="B66" s="41"/>
      <c r="F66" s="136" t="s">
        <v>6</v>
      </c>
      <c r="G66" s="136" t="s">
        <v>6</v>
      </c>
      <c r="H66" s="136" t="s">
        <v>6</v>
      </c>
    </row>
    <row r="67" spans="1:8" ht="12.75">
      <c r="A67" s="13"/>
      <c r="B67" s="41"/>
      <c r="C67" s="5" t="s">
        <v>341</v>
      </c>
      <c r="F67" s="35">
        <v>2258</v>
      </c>
      <c r="G67" s="12">
        <v>0</v>
      </c>
      <c r="H67" s="12">
        <f>+F67+G67</f>
        <v>2258</v>
      </c>
    </row>
    <row r="68" spans="1:7" ht="12.75">
      <c r="A68" s="13"/>
      <c r="B68" s="41"/>
      <c r="C68" s="5" t="s">
        <v>186</v>
      </c>
      <c r="F68" s="33"/>
      <c r="G68" s="33"/>
    </row>
    <row r="69" spans="1:8" ht="12.75">
      <c r="A69" s="13"/>
      <c r="B69" s="41"/>
      <c r="C69" s="5" t="s">
        <v>342</v>
      </c>
      <c r="F69" s="230">
        <v>0</v>
      </c>
      <c r="G69" s="35">
        <v>268</v>
      </c>
      <c r="H69" s="34">
        <f>+F69+G69</f>
        <v>268</v>
      </c>
    </row>
    <row r="70" spans="1:8" ht="13.5" thickBot="1">
      <c r="A70" s="13"/>
      <c r="B70" s="41"/>
      <c r="C70" s="5" t="s">
        <v>225</v>
      </c>
      <c r="F70" s="230">
        <v>0</v>
      </c>
      <c r="G70" s="35"/>
      <c r="H70" s="36">
        <f>SUM(H67:H69)</f>
        <v>2526</v>
      </c>
    </row>
    <row r="71" spans="1:8" ht="12.75">
      <c r="A71" s="13"/>
      <c r="B71" s="41"/>
      <c r="F71" s="70"/>
      <c r="G71" s="35"/>
      <c r="H71" s="12"/>
    </row>
    <row r="72" spans="1:6" ht="12.75">
      <c r="A72" s="13"/>
      <c r="B72" s="41"/>
      <c r="C72" s="5" t="s">
        <v>193</v>
      </c>
      <c r="F72" s="70"/>
    </row>
    <row r="73" spans="1:8" ht="12.75">
      <c r="A73" s="13"/>
      <c r="B73" s="41"/>
      <c r="C73" s="11" t="s">
        <v>191</v>
      </c>
      <c r="F73" s="70">
        <v>0</v>
      </c>
      <c r="H73" s="12">
        <v>4310</v>
      </c>
    </row>
    <row r="74" spans="1:8" ht="12.75">
      <c r="A74" s="13"/>
      <c r="B74" s="41"/>
      <c r="C74" s="11" t="s">
        <v>192</v>
      </c>
      <c r="F74" s="70">
        <v>0</v>
      </c>
      <c r="H74" s="12">
        <v>-1784</v>
      </c>
    </row>
    <row r="75" spans="1:8" ht="13.5" thickBot="1">
      <c r="A75" s="13"/>
      <c r="B75" s="41"/>
      <c r="H75" s="36">
        <f>SUM(H73:H74)</f>
        <v>2526</v>
      </c>
    </row>
    <row r="76" ht="12.75">
      <c r="A76" s="5"/>
    </row>
    <row r="77" spans="1:3" ht="12.75">
      <c r="A77" s="13"/>
      <c r="B77" s="41"/>
      <c r="C77" s="38" t="s">
        <v>343</v>
      </c>
    </row>
    <row r="78" spans="1:3" ht="12.75">
      <c r="A78" s="13"/>
      <c r="B78" s="41"/>
      <c r="C78" s="38"/>
    </row>
    <row r="79" spans="1:3" ht="12.75">
      <c r="A79" s="13"/>
      <c r="B79" s="41"/>
      <c r="C79" s="5" t="s">
        <v>344</v>
      </c>
    </row>
    <row r="80" spans="1:3" ht="12.75">
      <c r="A80" s="13"/>
      <c r="B80" s="41"/>
      <c r="C80" s="5" t="s">
        <v>345</v>
      </c>
    </row>
    <row r="81" spans="1:3" ht="12.75">
      <c r="A81" s="13"/>
      <c r="B81" s="41"/>
      <c r="C81" s="5" t="s">
        <v>346</v>
      </c>
    </row>
    <row r="82" spans="1:3" ht="12.75">
      <c r="A82" s="13"/>
      <c r="B82" s="41"/>
      <c r="C82" s="5" t="s">
        <v>347</v>
      </c>
    </row>
    <row r="83" spans="1:3" ht="12.75">
      <c r="A83" s="13"/>
      <c r="B83" s="41"/>
      <c r="C83" s="5" t="s">
        <v>348</v>
      </c>
    </row>
    <row r="84" spans="1:2" ht="12.75">
      <c r="A84" s="13"/>
      <c r="B84" s="41"/>
    </row>
    <row r="85" spans="1:8" ht="12.75">
      <c r="A85" s="13"/>
      <c r="B85" s="41"/>
      <c r="C85" s="5" t="s">
        <v>349</v>
      </c>
      <c r="F85" s="223" t="s">
        <v>172</v>
      </c>
      <c r="G85" s="224"/>
      <c r="H85" s="225" t="s">
        <v>338</v>
      </c>
    </row>
    <row r="86" spans="1:8" ht="12.75">
      <c r="A86" s="13"/>
      <c r="B86" s="41"/>
      <c r="F86" s="227" t="s">
        <v>173</v>
      </c>
      <c r="G86" s="228" t="s">
        <v>174</v>
      </c>
      <c r="H86" s="229" t="s">
        <v>340</v>
      </c>
    </row>
    <row r="87" spans="1:8" ht="12.75">
      <c r="A87" s="13"/>
      <c r="B87" s="41"/>
      <c r="C87" s="77" t="s">
        <v>203</v>
      </c>
      <c r="F87" s="136" t="s">
        <v>6</v>
      </c>
      <c r="G87" s="136" t="s">
        <v>6</v>
      </c>
      <c r="H87" s="136" t="s">
        <v>6</v>
      </c>
    </row>
    <row r="88" spans="1:8" ht="12.75">
      <c r="A88" s="13"/>
      <c r="B88" s="41"/>
      <c r="C88" s="5" t="s">
        <v>350</v>
      </c>
      <c r="F88" s="12">
        <v>3825</v>
      </c>
      <c r="G88" s="12">
        <v>-3825</v>
      </c>
      <c r="H88" s="12">
        <f>+F88+G88</f>
        <v>0</v>
      </c>
    </row>
    <row r="89" spans="1:10" ht="13.5" thickBot="1">
      <c r="A89" s="13"/>
      <c r="B89" s="41"/>
      <c r="C89" s="5" t="s">
        <v>18</v>
      </c>
      <c r="F89" s="140">
        <v>13456</v>
      </c>
      <c r="G89" s="140">
        <v>3825</v>
      </c>
      <c r="H89" s="140">
        <f>+F89+G89</f>
        <v>17281</v>
      </c>
      <c r="J89" s="231"/>
    </row>
    <row r="90" spans="1:7" ht="12.75">
      <c r="A90" s="13"/>
      <c r="B90" s="41"/>
      <c r="E90" s="12"/>
      <c r="F90" s="12"/>
      <c r="G90" s="12"/>
    </row>
    <row r="91" spans="1:3" ht="12.75">
      <c r="A91" s="13"/>
      <c r="C91" s="38" t="s">
        <v>351</v>
      </c>
    </row>
    <row r="92" spans="1:3" ht="12.75">
      <c r="A92" s="13"/>
      <c r="C92" s="38"/>
    </row>
    <row r="93" spans="1:3" ht="12.75">
      <c r="A93" s="13"/>
      <c r="C93" s="5" t="s">
        <v>352</v>
      </c>
    </row>
    <row r="94" spans="1:3" ht="12.75">
      <c r="A94" s="13"/>
      <c r="C94" s="5" t="s">
        <v>353</v>
      </c>
    </row>
    <row r="95" spans="1:3" ht="12.75">
      <c r="A95" s="13"/>
      <c r="C95" s="5" t="s">
        <v>354</v>
      </c>
    </row>
    <row r="96" spans="1:3" ht="12.75">
      <c r="A96" s="13"/>
      <c r="C96" s="5" t="s">
        <v>355</v>
      </c>
    </row>
    <row r="97" spans="1:2" ht="12.75">
      <c r="A97" s="13"/>
      <c r="B97" s="41"/>
    </row>
    <row r="98" spans="1:3" ht="12.75">
      <c r="A98" s="13"/>
      <c r="B98" s="41"/>
      <c r="C98" s="4" t="s">
        <v>356</v>
      </c>
    </row>
    <row r="99" spans="1:3" ht="12.75">
      <c r="A99" s="13"/>
      <c r="B99" s="41"/>
      <c r="C99" s="5" t="s">
        <v>357</v>
      </c>
    </row>
    <row r="100" spans="1:3" ht="12.75">
      <c r="A100" s="13"/>
      <c r="B100" s="41"/>
      <c r="C100" s="5" t="s">
        <v>358</v>
      </c>
    </row>
    <row r="101" spans="1:3" ht="12.75">
      <c r="A101" s="13"/>
      <c r="B101" s="41"/>
      <c r="C101" s="5" t="s">
        <v>359</v>
      </c>
    </row>
    <row r="102" spans="1:3" ht="12.75">
      <c r="A102" s="13"/>
      <c r="B102" s="41"/>
      <c r="C102" s="5" t="s">
        <v>360</v>
      </c>
    </row>
    <row r="103" spans="1:3" ht="12.75">
      <c r="A103" s="13"/>
      <c r="B103" s="41"/>
      <c r="C103" s="5" t="s">
        <v>361</v>
      </c>
    </row>
    <row r="104" spans="1:2" ht="12.75">
      <c r="A104" s="13"/>
      <c r="B104" s="41"/>
    </row>
    <row r="105" spans="1:2" ht="12.75">
      <c r="A105" s="13"/>
      <c r="B105" s="56" t="s">
        <v>362</v>
      </c>
    </row>
    <row r="106" spans="1:2" ht="12.75">
      <c r="A106" s="13"/>
      <c r="B106" s="56"/>
    </row>
    <row r="107" spans="1:2" ht="12.75">
      <c r="A107" s="13"/>
      <c r="B107" s="5" t="s">
        <v>363</v>
      </c>
    </row>
    <row r="108" spans="1:2" ht="12.75">
      <c r="A108" s="13"/>
      <c r="B108" s="41" t="s">
        <v>364</v>
      </c>
    </row>
    <row r="109" spans="1:2" ht="12.75">
      <c r="A109" s="13"/>
      <c r="B109" s="41"/>
    </row>
    <row r="110" spans="1:8" ht="12.75">
      <c r="A110" s="13"/>
      <c r="B110" s="41"/>
      <c r="C110" s="5" t="s">
        <v>349</v>
      </c>
      <c r="F110" s="223" t="s">
        <v>172</v>
      </c>
      <c r="G110" s="224"/>
      <c r="H110" s="225" t="s">
        <v>338</v>
      </c>
    </row>
    <row r="111" spans="1:8" ht="12.75">
      <c r="A111" s="13"/>
      <c r="B111" s="41"/>
      <c r="F111" s="227" t="s">
        <v>173</v>
      </c>
      <c r="G111" s="228" t="s">
        <v>179</v>
      </c>
      <c r="H111" s="229" t="s">
        <v>340</v>
      </c>
    </row>
    <row r="112" spans="1:8" ht="12.75">
      <c r="A112" s="13"/>
      <c r="B112" s="41"/>
      <c r="C112" s="77" t="s">
        <v>365</v>
      </c>
      <c r="F112" s="136" t="s">
        <v>6</v>
      </c>
      <c r="G112" s="136" t="s">
        <v>6</v>
      </c>
      <c r="H112" s="136" t="s">
        <v>6</v>
      </c>
    </row>
    <row r="113" spans="1:8" ht="12.75">
      <c r="A113" s="13"/>
      <c r="B113" s="41"/>
      <c r="C113" s="5" t="s">
        <v>8</v>
      </c>
      <c r="F113" s="12">
        <v>69173</v>
      </c>
      <c r="G113" s="12">
        <v>-19119</v>
      </c>
      <c r="H113" s="12">
        <f>+F113+G113</f>
        <v>50054</v>
      </c>
    </row>
    <row r="114" spans="1:8" ht="13.5" thickBot="1">
      <c r="A114" s="13"/>
      <c r="B114" s="41"/>
      <c r="C114" s="5" t="s">
        <v>9</v>
      </c>
      <c r="F114" s="140">
        <v>-68984</v>
      </c>
      <c r="G114" s="140">
        <v>19119</v>
      </c>
      <c r="H114" s="140">
        <f>+F114+G114</f>
        <v>-49865</v>
      </c>
    </row>
    <row r="115" spans="1:2" ht="12.75">
      <c r="A115" s="13"/>
      <c r="B115" s="41"/>
    </row>
    <row r="116" spans="1:2" ht="12.75">
      <c r="A116" s="13"/>
      <c r="B116" s="41"/>
    </row>
    <row r="117" spans="1:2" ht="12.75">
      <c r="A117" s="40" t="s">
        <v>70</v>
      </c>
      <c r="B117" s="4" t="s">
        <v>71</v>
      </c>
    </row>
    <row r="118" spans="1:2" ht="12.75">
      <c r="A118" s="13"/>
      <c r="B118" s="11" t="s">
        <v>366</v>
      </c>
    </row>
    <row r="119" spans="1:2" ht="12.75">
      <c r="A119" s="13"/>
      <c r="B119" s="41"/>
    </row>
    <row r="121" spans="1:2" ht="12.75">
      <c r="A121" s="40" t="s">
        <v>72</v>
      </c>
      <c r="B121" s="40" t="s">
        <v>73</v>
      </c>
    </row>
    <row r="122" spans="1:2" ht="12.75">
      <c r="A122" s="13"/>
      <c r="B122" s="11" t="s">
        <v>74</v>
      </c>
    </row>
    <row r="123" spans="1:2" ht="12.75">
      <c r="A123" s="13"/>
      <c r="B123" s="11"/>
    </row>
    <row r="125" spans="1:2" ht="12.75">
      <c r="A125" s="40" t="s">
        <v>75</v>
      </c>
      <c r="B125" s="4" t="s">
        <v>76</v>
      </c>
    </row>
    <row r="126" ht="12.75">
      <c r="B126" s="11" t="s">
        <v>367</v>
      </c>
    </row>
    <row r="127" ht="12.75">
      <c r="B127" s="11"/>
    </row>
    <row r="128" ht="12.75">
      <c r="B128" s="11"/>
    </row>
    <row r="129" spans="1:2" ht="12.75">
      <c r="A129" s="40" t="s">
        <v>77</v>
      </c>
      <c r="B129" s="4" t="s">
        <v>78</v>
      </c>
    </row>
    <row r="130" spans="1:2" ht="12.75">
      <c r="A130" s="13"/>
      <c r="B130" s="11" t="s">
        <v>167</v>
      </c>
    </row>
    <row r="131" spans="1:2" ht="12.75">
      <c r="A131" s="13"/>
      <c r="B131" s="11" t="s">
        <v>79</v>
      </c>
    </row>
    <row r="132" spans="1:2" ht="12.75">
      <c r="A132" s="13"/>
      <c r="B132" s="11"/>
    </row>
    <row r="133" spans="1:2" ht="12.75">
      <c r="A133" s="13"/>
      <c r="B133" s="11"/>
    </row>
    <row r="134" spans="1:2" ht="12.75">
      <c r="A134" s="40" t="s">
        <v>80</v>
      </c>
      <c r="B134" s="4" t="s">
        <v>81</v>
      </c>
    </row>
    <row r="135" spans="1:2" ht="12.75">
      <c r="A135" s="40"/>
      <c r="B135" s="5" t="s">
        <v>161</v>
      </c>
    </row>
    <row r="136" spans="1:2" ht="12.75">
      <c r="A136" s="40"/>
      <c r="B136" s="5" t="s">
        <v>368</v>
      </c>
    </row>
    <row r="137" spans="6:18" ht="12.75">
      <c r="F137" s="63"/>
      <c r="G137" s="63"/>
      <c r="I137" s="63"/>
      <c r="O137" s="63"/>
      <c r="P137" s="33"/>
      <c r="Q137" s="33"/>
      <c r="R137" s="42"/>
    </row>
    <row r="138" spans="6:18" ht="12.75">
      <c r="F138" s="63"/>
      <c r="G138" s="63"/>
      <c r="I138" s="63"/>
      <c r="O138" s="63"/>
      <c r="P138" s="33"/>
      <c r="Q138" s="33"/>
      <c r="R138" s="42"/>
    </row>
    <row r="139" spans="1:15" ht="12.75">
      <c r="A139" s="40" t="s">
        <v>82</v>
      </c>
      <c r="B139" s="46" t="s">
        <v>85</v>
      </c>
      <c r="F139" s="63"/>
      <c r="G139" s="63"/>
      <c r="I139" s="63"/>
      <c r="O139" s="63"/>
    </row>
    <row r="140" spans="1:15" ht="12.75">
      <c r="A140" s="40"/>
      <c r="B140" s="46"/>
      <c r="F140" s="63"/>
      <c r="G140" s="63"/>
      <c r="I140" s="63"/>
      <c r="O140" s="63"/>
    </row>
    <row r="141" spans="1:15" ht="12.75">
      <c r="A141" s="40"/>
      <c r="B141" s="38" t="s">
        <v>369</v>
      </c>
      <c r="F141" s="63"/>
      <c r="G141" s="63"/>
      <c r="I141" s="63"/>
      <c r="O141" s="63"/>
    </row>
    <row r="142" spans="1:15" ht="12.75">
      <c r="A142" s="40"/>
      <c r="B142" s="4"/>
      <c r="F142" s="63"/>
      <c r="G142" s="63"/>
      <c r="I142" s="63"/>
      <c r="O142" s="63"/>
    </row>
    <row r="143" spans="1:15" ht="12.75">
      <c r="A143" s="40"/>
      <c r="B143" s="46"/>
      <c r="D143" s="232" t="s">
        <v>370</v>
      </c>
      <c r="E143" s="233" t="s">
        <v>371</v>
      </c>
      <c r="F143" s="234"/>
      <c r="G143" s="235" t="s">
        <v>372</v>
      </c>
      <c r="H143" s="236"/>
      <c r="I143" s="237"/>
      <c r="O143" s="63"/>
    </row>
    <row r="144" spans="1:15" ht="12.75">
      <c r="A144" s="40"/>
      <c r="B144" s="46"/>
      <c r="D144" s="238" t="s">
        <v>373</v>
      </c>
      <c r="E144" s="239" t="s">
        <v>374</v>
      </c>
      <c r="F144" s="240" t="s">
        <v>86</v>
      </c>
      <c r="G144" s="241" t="s">
        <v>375</v>
      </c>
      <c r="H144" s="238" t="s">
        <v>376</v>
      </c>
      <c r="I144" s="239" t="s">
        <v>377</v>
      </c>
      <c r="O144" s="63"/>
    </row>
    <row r="145" spans="1:15" ht="12.75">
      <c r="A145" s="40"/>
      <c r="B145" s="46"/>
      <c r="D145" s="242"/>
      <c r="E145" s="243"/>
      <c r="F145" s="244"/>
      <c r="G145" s="245" t="s">
        <v>378</v>
      </c>
      <c r="H145" s="242"/>
      <c r="I145" s="246"/>
      <c r="O145" s="63"/>
    </row>
    <row r="146" spans="1:15" ht="12.75">
      <c r="A146" s="40"/>
      <c r="B146" s="46"/>
      <c r="D146" s="80" t="s">
        <v>6</v>
      </c>
      <c r="E146" s="80" t="s">
        <v>6</v>
      </c>
      <c r="F146" s="80" t="s">
        <v>6</v>
      </c>
      <c r="G146" s="80" t="s">
        <v>6</v>
      </c>
      <c r="H146" s="80" t="s">
        <v>6</v>
      </c>
      <c r="I146" s="80" t="s">
        <v>6</v>
      </c>
      <c r="O146" s="63"/>
    </row>
    <row r="147" spans="1:15" ht="12.75">
      <c r="A147" s="40"/>
      <c r="B147" s="46"/>
      <c r="F147" s="63"/>
      <c r="G147" s="63"/>
      <c r="I147" s="63"/>
      <c r="O147" s="63"/>
    </row>
    <row r="148" spans="1:15" ht="12.75">
      <c r="A148" s="40"/>
      <c r="B148" s="46"/>
      <c r="C148" s="4" t="s">
        <v>8</v>
      </c>
      <c r="F148" s="63"/>
      <c r="G148" s="63"/>
      <c r="I148" s="63"/>
      <c r="O148" s="63"/>
    </row>
    <row r="149" spans="1:15" ht="12.75">
      <c r="A149" s="40"/>
      <c r="B149" s="46"/>
      <c r="C149" s="5" t="s">
        <v>379</v>
      </c>
      <c r="D149" s="12">
        <v>1557</v>
      </c>
      <c r="E149" s="12">
        <v>2911</v>
      </c>
      <c r="F149" s="138">
        <v>34958</v>
      </c>
      <c r="G149" s="138">
        <v>7005</v>
      </c>
      <c r="H149" s="12">
        <v>0</v>
      </c>
      <c r="I149" s="138">
        <f>SUM(D149:H149)</f>
        <v>46431</v>
      </c>
      <c r="O149" s="63"/>
    </row>
    <row r="150" spans="2:18" ht="12.75">
      <c r="B150" s="41"/>
      <c r="C150" s="5" t="s">
        <v>380</v>
      </c>
      <c r="D150" s="34">
        <v>0</v>
      </c>
      <c r="E150" s="34">
        <v>0</v>
      </c>
      <c r="F150" s="247">
        <v>2872</v>
      </c>
      <c r="G150" s="247">
        <v>1303</v>
      </c>
      <c r="H150" s="34">
        <v>-4175</v>
      </c>
      <c r="I150" s="247">
        <f>SUM(D150:H150)</f>
        <v>0</v>
      </c>
      <c r="J150" s="76"/>
      <c r="K150" s="76"/>
      <c r="L150" s="139"/>
      <c r="M150" s="100"/>
      <c r="N150" s="100"/>
      <c r="O150" s="100"/>
      <c r="R150" s="12"/>
    </row>
    <row r="151" spans="1:13" ht="13.5" thickBot="1">
      <c r="A151" s="44"/>
      <c r="B151" s="41"/>
      <c r="C151" s="5" t="s">
        <v>381</v>
      </c>
      <c r="D151" s="36">
        <f aca="true" t="shared" si="0" ref="D151:I151">SUM(D149:D150)</f>
        <v>1557</v>
      </c>
      <c r="E151" s="36">
        <f t="shared" si="0"/>
        <v>2911</v>
      </c>
      <c r="F151" s="36">
        <f t="shared" si="0"/>
        <v>37830</v>
      </c>
      <c r="G151" s="36">
        <f t="shared" si="0"/>
        <v>8308</v>
      </c>
      <c r="H151" s="36">
        <f t="shared" si="0"/>
        <v>-4175</v>
      </c>
      <c r="I151" s="36">
        <f t="shared" si="0"/>
        <v>46431</v>
      </c>
      <c r="J151" s="248"/>
      <c r="L151" s="12"/>
      <c r="M151" s="12"/>
    </row>
    <row r="152" spans="1:13" ht="12.75">
      <c r="A152" s="44"/>
      <c r="B152" s="41"/>
      <c r="D152" s="12"/>
      <c r="E152" s="12"/>
      <c r="F152" s="12"/>
      <c r="G152" s="12"/>
      <c r="H152" s="12"/>
      <c r="I152" s="12"/>
      <c r="L152" s="12"/>
      <c r="M152" s="12"/>
    </row>
    <row r="153" spans="1:13" ht="12.75">
      <c r="A153" s="44"/>
      <c r="B153" s="41"/>
      <c r="C153" s="4" t="s">
        <v>382</v>
      </c>
      <c r="D153" s="12"/>
      <c r="E153" s="12"/>
      <c r="F153" s="12"/>
      <c r="G153" s="12"/>
      <c r="H153" s="12"/>
      <c r="I153" s="12"/>
      <c r="L153" s="12"/>
      <c r="M153" s="12"/>
    </row>
    <row r="154" spans="1:13" ht="12.75">
      <c r="A154" s="44"/>
      <c r="B154" s="41"/>
      <c r="C154" s="5" t="s">
        <v>383</v>
      </c>
      <c r="D154" s="12">
        <v>-2115</v>
      </c>
      <c r="E154" s="12">
        <v>-1271</v>
      </c>
      <c r="F154" s="12">
        <v>331</v>
      </c>
      <c r="G154" s="12">
        <v>4547</v>
      </c>
      <c r="H154" s="12">
        <v>689</v>
      </c>
      <c r="I154" s="12">
        <f>SUM(D154:H154)</f>
        <v>2181</v>
      </c>
      <c r="J154" s="248"/>
      <c r="L154" s="12"/>
      <c r="M154" s="12"/>
    </row>
    <row r="155" spans="1:13" ht="12.75">
      <c r="A155" s="44"/>
      <c r="B155" s="41"/>
      <c r="C155" s="5" t="s">
        <v>11</v>
      </c>
      <c r="D155" s="34">
        <v>-341</v>
      </c>
      <c r="E155" s="34">
        <v>-3</v>
      </c>
      <c r="F155" s="34">
        <v>-4</v>
      </c>
      <c r="G155" s="34">
        <v>-3555</v>
      </c>
      <c r="H155" s="34">
        <v>221</v>
      </c>
      <c r="I155" s="34">
        <f>SUM(D155:H155)</f>
        <v>-3682</v>
      </c>
      <c r="J155" s="248"/>
      <c r="L155" s="12"/>
      <c r="M155" s="12"/>
    </row>
    <row r="156" spans="1:13" ht="12.75">
      <c r="A156" s="44"/>
      <c r="B156" s="41"/>
      <c r="C156" s="5" t="s">
        <v>170</v>
      </c>
      <c r="D156" s="35">
        <f aca="true" t="shared" si="1" ref="D156:I156">SUM(D154:D155)</f>
        <v>-2456</v>
      </c>
      <c r="E156" s="35">
        <f t="shared" si="1"/>
        <v>-1274</v>
      </c>
      <c r="F156" s="35">
        <f t="shared" si="1"/>
        <v>327</v>
      </c>
      <c r="G156" s="35">
        <f t="shared" si="1"/>
        <v>992</v>
      </c>
      <c r="H156" s="35">
        <f t="shared" si="1"/>
        <v>910</v>
      </c>
      <c r="I156" s="35">
        <f t="shared" si="1"/>
        <v>-1501</v>
      </c>
      <c r="J156" s="231"/>
      <c r="L156" s="12"/>
      <c r="M156" s="12"/>
    </row>
    <row r="157" spans="1:13" ht="12.75">
      <c r="A157" s="44"/>
      <c r="B157" s="41"/>
      <c r="C157" s="5" t="s">
        <v>12</v>
      </c>
      <c r="D157" s="35">
        <v>0</v>
      </c>
      <c r="E157" s="35">
        <v>-249</v>
      </c>
      <c r="F157" s="35">
        <v>0</v>
      </c>
      <c r="G157" s="35">
        <v>-59</v>
      </c>
      <c r="H157" s="35">
        <v>0</v>
      </c>
      <c r="I157" s="35">
        <f>SUM(D157:H157)</f>
        <v>-308</v>
      </c>
      <c r="J157" s="248"/>
      <c r="L157" s="12"/>
      <c r="M157" s="12"/>
    </row>
    <row r="158" spans="1:13" ht="13.5" thickBot="1">
      <c r="A158" s="44"/>
      <c r="B158" s="41"/>
      <c r="C158" s="5" t="s">
        <v>384</v>
      </c>
      <c r="D158" s="36">
        <f aca="true" t="shared" si="2" ref="D158:I158">SUM(D156:D157)</f>
        <v>-2456</v>
      </c>
      <c r="E158" s="36">
        <f t="shared" si="2"/>
        <v>-1523</v>
      </c>
      <c r="F158" s="36">
        <f t="shared" si="2"/>
        <v>327</v>
      </c>
      <c r="G158" s="36">
        <f t="shared" si="2"/>
        <v>933</v>
      </c>
      <c r="H158" s="36">
        <f t="shared" si="2"/>
        <v>910</v>
      </c>
      <c r="I158" s="36">
        <f t="shared" si="2"/>
        <v>-1809</v>
      </c>
      <c r="J158" s="231"/>
      <c r="L158" s="12"/>
      <c r="M158" s="12"/>
    </row>
    <row r="159" spans="1:13" ht="12.75">
      <c r="A159" s="44"/>
      <c r="B159" s="41"/>
      <c r="D159" s="12"/>
      <c r="E159" s="12"/>
      <c r="F159" s="12"/>
      <c r="G159" s="12"/>
      <c r="H159" s="12"/>
      <c r="I159" s="12"/>
      <c r="J159" s="231"/>
      <c r="L159" s="12"/>
      <c r="M159" s="12"/>
    </row>
    <row r="160" spans="1:13" ht="12.75">
      <c r="A160" s="44"/>
      <c r="B160" s="38" t="s">
        <v>385</v>
      </c>
      <c r="F160" s="63"/>
      <c r="G160" s="63"/>
      <c r="I160" s="63"/>
      <c r="L160" s="12"/>
      <c r="M160" s="12"/>
    </row>
    <row r="161" spans="1:13" ht="12.75">
      <c r="A161" s="44"/>
      <c r="B161" s="4"/>
      <c r="F161" s="63"/>
      <c r="G161" s="63"/>
      <c r="I161" s="63"/>
      <c r="L161" s="12"/>
      <c r="M161" s="12"/>
    </row>
    <row r="162" spans="1:13" ht="12.75">
      <c r="A162" s="44"/>
      <c r="B162" s="46"/>
      <c r="D162" s="232" t="s">
        <v>370</v>
      </c>
      <c r="E162" s="233" t="s">
        <v>371</v>
      </c>
      <c r="F162" s="234"/>
      <c r="G162" s="235" t="s">
        <v>372</v>
      </c>
      <c r="H162" s="236"/>
      <c r="I162" s="237"/>
      <c r="L162" s="12"/>
      <c r="M162" s="12"/>
    </row>
    <row r="163" spans="1:13" ht="12.75">
      <c r="A163" s="44"/>
      <c r="B163" s="46"/>
      <c r="D163" s="238" t="s">
        <v>373</v>
      </c>
      <c r="E163" s="239" t="s">
        <v>374</v>
      </c>
      <c r="F163" s="240" t="s">
        <v>86</v>
      </c>
      <c r="G163" s="241" t="s">
        <v>375</v>
      </c>
      <c r="H163" s="238" t="s">
        <v>376</v>
      </c>
      <c r="I163" s="239" t="s">
        <v>377</v>
      </c>
      <c r="L163" s="12"/>
      <c r="M163" s="12"/>
    </row>
    <row r="164" spans="1:13" ht="12.75">
      <c r="A164" s="44"/>
      <c r="B164" s="46"/>
      <c r="D164" s="242"/>
      <c r="E164" s="243"/>
      <c r="F164" s="244"/>
      <c r="G164" s="245" t="s">
        <v>378</v>
      </c>
      <c r="H164" s="242"/>
      <c r="I164" s="246"/>
      <c r="L164" s="12"/>
      <c r="M164" s="12"/>
    </row>
    <row r="165" spans="1:13" ht="12.75">
      <c r="A165" s="44"/>
      <c r="B165" s="46"/>
      <c r="D165" s="80" t="s">
        <v>6</v>
      </c>
      <c r="E165" s="80" t="s">
        <v>6</v>
      </c>
      <c r="F165" s="80" t="s">
        <v>6</v>
      </c>
      <c r="G165" s="80" t="s">
        <v>6</v>
      </c>
      <c r="H165" s="80" t="s">
        <v>6</v>
      </c>
      <c r="I165" s="80" t="s">
        <v>6</v>
      </c>
      <c r="L165" s="12"/>
      <c r="M165" s="12"/>
    </row>
    <row r="166" spans="1:13" ht="12.75">
      <c r="A166" s="44"/>
      <c r="B166" s="46"/>
      <c r="F166" s="63"/>
      <c r="G166" s="63"/>
      <c r="I166" s="63"/>
      <c r="L166" s="12"/>
      <c r="M166" s="12"/>
    </row>
    <row r="167" spans="1:13" ht="12.75">
      <c r="A167" s="44"/>
      <c r="B167" s="46"/>
      <c r="C167" s="4" t="s">
        <v>8</v>
      </c>
      <c r="F167" s="63"/>
      <c r="G167" s="63"/>
      <c r="I167" s="63"/>
      <c r="L167" s="12"/>
      <c r="M167" s="12"/>
    </row>
    <row r="168" spans="1:13" ht="12.75">
      <c r="A168" s="44"/>
      <c r="B168" s="46"/>
      <c r="C168" s="5" t="s">
        <v>379</v>
      </c>
      <c r="D168" s="12">
        <v>1604</v>
      </c>
      <c r="E168" s="12">
        <v>2710</v>
      </c>
      <c r="F168" s="138">
        <v>39172</v>
      </c>
      <c r="G168" s="138">
        <v>6568</v>
      </c>
      <c r="H168" s="12">
        <v>0</v>
      </c>
      <c r="I168" s="138">
        <f>SUM(D168:H168)</f>
        <v>50054</v>
      </c>
      <c r="J168" s="248"/>
      <c r="L168" s="12"/>
      <c r="M168" s="12"/>
    </row>
    <row r="169" spans="1:13" ht="12.75">
      <c r="A169" s="44"/>
      <c r="B169" s="41"/>
      <c r="C169" s="5" t="s">
        <v>380</v>
      </c>
      <c r="D169" s="34">
        <v>0</v>
      </c>
      <c r="E169" s="34">
        <v>0</v>
      </c>
      <c r="F169" s="247">
        <v>2459</v>
      </c>
      <c r="G169" s="247">
        <v>542</v>
      </c>
      <c r="H169" s="34">
        <v>-3001</v>
      </c>
      <c r="I169" s="247">
        <f>SUM(D169:H169)</f>
        <v>0</v>
      </c>
      <c r="J169" s="231"/>
      <c r="L169" s="12"/>
      <c r="M169" s="12"/>
    </row>
    <row r="170" spans="1:13" ht="13.5" thickBot="1">
      <c r="A170" s="44"/>
      <c r="B170" s="41"/>
      <c r="C170" s="5" t="s">
        <v>381</v>
      </c>
      <c r="D170" s="36">
        <f aca="true" t="shared" si="3" ref="D170:I170">SUM(D168:D169)</f>
        <v>1604</v>
      </c>
      <c r="E170" s="36">
        <f t="shared" si="3"/>
        <v>2710</v>
      </c>
      <c r="F170" s="36">
        <f t="shared" si="3"/>
        <v>41631</v>
      </c>
      <c r="G170" s="36">
        <f t="shared" si="3"/>
        <v>7110</v>
      </c>
      <c r="H170" s="36">
        <f t="shared" si="3"/>
        <v>-3001</v>
      </c>
      <c r="I170" s="36">
        <f t="shared" si="3"/>
        <v>50054</v>
      </c>
      <c r="J170" s="231"/>
      <c r="L170" s="12"/>
      <c r="M170" s="12"/>
    </row>
    <row r="171" spans="1:13" ht="12.75">
      <c r="A171" s="44"/>
      <c r="B171" s="41"/>
      <c r="D171" s="12"/>
      <c r="E171" s="12"/>
      <c r="F171" s="12"/>
      <c r="G171" s="12"/>
      <c r="H171" s="12"/>
      <c r="I171" s="12"/>
      <c r="J171" s="231"/>
      <c r="L171" s="12"/>
      <c r="M171" s="12"/>
    </row>
    <row r="172" spans="1:13" ht="12.75">
      <c r="A172" s="44"/>
      <c r="B172" s="41"/>
      <c r="C172" s="4" t="s">
        <v>382</v>
      </c>
      <c r="D172" s="12"/>
      <c r="E172" s="12"/>
      <c r="F172" s="12"/>
      <c r="G172" s="12"/>
      <c r="H172" s="12"/>
      <c r="I172" s="12"/>
      <c r="J172" s="231"/>
      <c r="L172" s="12"/>
      <c r="M172" s="12"/>
    </row>
    <row r="173" spans="1:13" ht="12.75">
      <c r="A173" s="44"/>
      <c r="B173" s="41"/>
      <c r="C173" s="5" t="s">
        <v>383</v>
      </c>
      <c r="D173" s="12">
        <v>-7628</v>
      </c>
      <c r="E173" s="12">
        <v>5142</v>
      </c>
      <c r="F173" s="12">
        <v>1692</v>
      </c>
      <c r="G173" s="12">
        <v>1626</v>
      </c>
      <c r="H173" s="12">
        <v>6950</v>
      </c>
      <c r="I173" s="12">
        <f>SUM(D173:H173)</f>
        <v>7782</v>
      </c>
      <c r="J173" s="248"/>
      <c r="L173" s="12"/>
      <c r="M173" s="12"/>
    </row>
    <row r="174" spans="1:13" ht="12.75">
      <c r="A174" s="44"/>
      <c r="B174" s="41"/>
      <c r="C174" s="5" t="s">
        <v>11</v>
      </c>
      <c r="D174" s="34">
        <v>-209</v>
      </c>
      <c r="E174" s="34">
        <v>3</v>
      </c>
      <c r="F174" s="34">
        <v>-6</v>
      </c>
      <c r="G174" s="34">
        <v>-4843</v>
      </c>
      <c r="H174" s="34">
        <v>134</v>
      </c>
      <c r="I174" s="34">
        <f>SUM(D174:H174)</f>
        <v>-4921</v>
      </c>
      <c r="J174" s="248"/>
      <c r="L174" s="12"/>
      <c r="M174" s="12"/>
    </row>
    <row r="175" spans="1:13" ht="12.75">
      <c r="A175" s="44"/>
      <c r="B175" s="41"/>
      <c r="C175" s="5" t="s">
        <v>170</v>
      </c>
      <c r="D175" s="35">
        <f aca="true" t="shared" si="4" ref="D175:I175">SUM(D173:D174)</f>
        <v>-7837</v>
      </c>
      <c r="E175" s="35">
        <f t="shared" si="4"/>
        <v>5145</v>
      </c>
      <c r="F175" s="35">
        <f t="shared" si="4"/>
        <v>1686</v>
      </c>
      <c r="G175" s="35">
        <f t="shared" si="4"/>
        <v>-3217</v>
      </c>
      <c r="H175" s="35">
        <f t="shared" si="4"/>
        <v>7084</v>
      </c>
      <c r="I175" s="35">
        <f t="shared" si="4"/>
        <v>2861</v>
      </c>
      <c r="J175" s="231"/>
      <c r="L175" s="12"/>
      <c r="M175" s="12"/>
    </row>
    <row r="176" spans="1:13" ht="12.75">
      <c r="A176" s="44"/>
      <c r="B176" s="41"/>
      <c r="C176" s="5" t="s">
        <v>12</v>
      </c>
      <c r="D176" s="35">
        <v>0</v>
      </c>
      <c r="E176" s="35">
        <v>0</v>
      </c>
      <c r="F176" s="35">
        <v>0</v>
      </c>
      <c r="G176" s="35">
        <v>-603</v>
      </c>
      <c r="H176" s="35">
        <v>0</v>
      </c>
      <c r="I176" s="35">
        <f>SUM(D176:H176)</f>
        <v>-603</v>
      </c>
      <c r="J176" s="248"/>
      <c r="L176" s="12"/>
      <c r="M176" s="12"/>
    </row>
    <row r="177" spans="1:13" ht="13.5" thickBot="1">
      <c r="A177" s="44"/>
      <c r="B177" s="41"/>
      <c r="C177" s="5" t="s">
        <v>384</v>
      </c>
      <c r="D177" s="36">
        <f aca="true" t="shared" si="5" ref="D177:I177">SUM(D175:D176)</f>
        <v>-7837</v>
      </c>
      <c r="E177" s="36">
        <f t="shared" si="5"/>
        <v>5145</v>
      </c>
      <c r="F177" s="36">
        <f t="shared" si="5"/>
        <v>1686</v>
      </c>
      <c r="G177" s="36">
        <f t="shared" si="5"/>
        <v>-3820</v>
      </c>
      <c r="H177" s="36">
        <f t="shared" si="5"/>
        <v>7084</v>
      </c>
      <c r="I177" s="36">
        <f t="shared" si="5"/>
        <v>2258</v>
      </c>
      <c r="J177" s="248"/>
      <c r="L177" s="12"/>
      <c r="M177" s="12"/>
    </row>
    <row r="178" spans="1:13" ht="12.75">
      <c r="A178" s="44"/>
      <c r="B178" s="41"/>
      <c r="D178" s="12"/>
      <c r="E178" s="12"/>
      <c r="F178" s="12"/>
      <c r="G178" s="12"/>
      <c r="H178" s="12"/>
      <c r="I178" s="12"/>
      <c r="L178" s="12"/>
      <c r="M178" s="12"/>
    </row>
    <row r="179" spans="1:13" ht="12.75">
      <c r="A179" s="44"/>
      <c r="B179" s="41"/>
      <c r="D179" s="12"/>
      <c r="E179" s="12"/>
      <c r="F179" s="12"/>
      <c r="G179" s="12"/>
      <c r="H179" s="12"/>
      <c r="I179" s="12"/>
      <c r="L179" s="12"/>
      <c r="M179" s="12"/>
    </row>
    <row r="180" spans="1:15" ht="12.75">
      <c r="A180" s="40" t="s">
        <v>84</v>
      </c>
      <c r="B180" s="4" t="s">
        <v>83</v>
      </c>
      <c r="F180" s="63"/>
      <c r="G180" s="63"/>
      <c r="I180" s="63"/>
      <c r="O180" s="63"/>
    </row>
    <row r="181" spans="2:15" ht="12.75">
      <c r="B181" s="43" t="s">
        <v>386</v>
      </c>
      <c r="F181" s="63"/>
      <c r="G181" s="63"/>
      <c r="I181" s="63"/>
      <c r="O181" s="63"/>
    </row>
    <row r="182" spans="1:13" ht="12.75">
      <c r="A182" s="44"/>
      <c r="B182" s="41"/>
      <c r="L182" s="12"/>
      <c r="M182" s="12"/>
    </row>
    <row r="183" spans="1:13" ht="12.75">
      <c r="A183" s="44"/>
      <c r="B183" s="41"/>
      <c r="L183" s="12"/>
      <c r="M183" s="12"/>
    </row>
    <row r="184" spans="1:2" ht="12.75">
      <c r="A184" s="40" t="s">
        <v>88</v>
      </c>
      <c r="B184" s="47" t="s">
        <v>89</v>
      </c>
    </row>
    <row r="185" spans="1:2" ht="12.75">
      <c r="A185" s="40"/>
      <c r="B185" s="11" t="s">
        <v>90</v>
      </c>
    </row>
    <row r="186" spans="1:2" ht="12.75">
      <c r="A186" s="40"/>
      <c r="B186" s="41" t="s">
        <v>387</v>
      </c>
    </row>
    <row r="187" spans="1:2" ht="12.75">
      <c r="A187" s="40"/>
      <c r="B187" s="41"/>
    </row>
    <row r="188" spans="1:2" ht="12.75">
      <c r="A188" s="40"/>
      <c r="B188" s="41"/>
    </row>
    <row r="189" spans="1:2" ht="12.75">
      <c r="A189" s="40" t="s">
        <v>91</v>
      </c>
      <c r="B189" s="40" t="s">
        <v>92</v>
      </c>
    </row>
    <row r="190" spans="1:2" ht="12.75">
      <c r="A190" s="40"/>
      <c r="B190" s="11" t="s">
        <v>388</v>
      </c>
    </row>
    <row r="191" spans="1:2" ht="12.75">
      <c r="A191" s="40"/>
      <c r="B191" s="40"/>
    </row>
    <row r="192" spans="1:2" ht="12.75">
      <c r="A192" s="40"/>
      <c r="B192" s="40"/>
    </row>
    <row r="193" spans="1:2" ht="12.75">
      <c r="A193" s="40" t="s">
        <v>93</v>
      </c>
      <c r="B193" s="40" t="s">
        <v>94</v>
      </c>
    </row>
    <row r="194" spans="1:2" ht="12.75">
      <c r="A194" s="40"/>
      <c r="B194" s="53" t="s">
        <v>389</v>
      </c>
    </row>
    <row r="195" spans="1:2" ht="12.75">
      <c r="A195" s="40"/>
      <c r="B195" s="53"/>
    </row>
    <row r="196" spans="1:2" ht="12.75">
      <c r="A196" s="40"/>
      <c r="B196" s="53"/>
    </row>
    <row r="197" spans="1:21" ht="12.75">
      <c r="A197" s="40" t="s">
        <v>95</v>
      </c>
      <c r="B197" s="54" t="s">
        <v>96</v>
      </c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1:21" ht="12.75">
      <c r="A198" s="40"/>
      <c r="B198" s="11" t="s">
        <v>390</v>
      </c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1:21" ht="12.75">
      <c r="A199" s="40"/>
      <c r="B199" s="59" t="s">
        <v>391</v>
      </c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 ht="12.75">
      <c r="A200" s="40"/>
      <c r="B200" s="59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1:21" ht="12" customHeight="1">
      <c r="A201" s="40"/>
      <c r="B201" s="1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4" ht="12.75">
      <c r="A202" s="40" t="s">
        <v>97</v>
      </c>
      <c r="B202" s="54" t="s">
        <v>98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33"/>
      <c r="S202" s="66"/>
      <c r="T202" s="66"/>
      <c r="U202" s="66"/>
      <c r="V202" s="33"/>
      <c r="W202" s="33"/>
      <c r="X202" s="33"/>
    </row>
    <row r="203" spans="1:24" ht="12.75">
      <c r="A203" s="40"/>
      <c r="B203" s="11" t="s">
        <v>392</v>
      </c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33"/>
      <c r="S203" s="66"/>
      <c r="T203" s="149"/>
      <c r="U203" s="33"/>
      <c r="V203" s="149"/>
      <c r="W203" s="149"/>
      <c r="X203" s="33"/>
    </row>
    <row r="204" spans="1:24" ht="12.75">
      <c r="A204" s="40"/>
      <c r="B204" s="11"/>
      <c r="C204" s="41"/>
      <c r="D204" s="41"/>
      <c r="E204" s="41"/>
      <c r="F204" s="41"/>
      <c r="G204" s="41"/>
      <c r="H204" s="41"/>
      <c r="I204" s="41"/>
      <c r="J204" s="41"/>
      <c r="K204" s="41"/>
      <c r="N204" s="50"/>
      <c r="O204" s="50"/>
      <c r="Q204" s="41"/>
      <c r="R204" s="33"/>
      <c r="S204" s="66"/>
      <c r="T204" s="55"/>
      <c r="U204" s="249"/>
      <c r="V204" s="230"/>
      <c r="W204" s="230"/>
      <c r="X204" s="33"/>
    </row>
    <row r="205" spans="1:24" ht="12.75">
      <c r="A205" s="40"/>
      <c r="B205" s="44"/>
      <c r="H205" s="50" t="s">
        <v>6</v>
      </c>
      <c r="N205" s="50"/>
      <c r="O205" s="50"/>
      <c r="Q205" s="41"/>
      <c r="R205" s="33"/>
      <c r="S205" s="66"/>
      <c r="T205" s="55"/>
      <c r="U205" s="249"/>
      <c r="V205" s="230"/>
      <c r="W205" s="230"/>
      <c r="X205" s="33"/>
    </row>
    <row r="206" spans="1:24" ht="13.5" thickBot="1">
      <c r="A206" s="40"/>
      <c r="B206" s="11"/>
      <c r="C206" s="41" t="s">
        <v>18</v>
      </c>
      <c r="D206" s="41"/>
      <c r="E206" s="41"/>
      <c r="F206" s="41"/>
      <c r="H206" s="140">
        <v>19359</v>
      </c>
      <c r="I206" s="41"/>
      <c r="J206" s="41"/>
      <c r="K206" s="41"/>
      <c r="M206" s="55"/>
      <c r="N206" s="103"/>
      <c r="O206" s="50"/>
      <c r="Q206" s="41"/>
      <c r="R206" s="33"/>
      <c r="S206" s="66"/>
      <c r="T206" s="55"/>
      <c r="U206" s="249"/>
      <c r="V206" s="230"/>
      <c r="W206" s="230"/>
      <c r="X206" s="33"/>
    </row>
    <row r="207" spans="1:24" ht="12.75">
      <c r="A207" s="40"/>
      <c r="B207" s="1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N207" s="50"/>
      <c r="O207" s="50"/>
      <c r="Q207" s="41"/>
      <c r="R207" s="33"/>
      <c r="S207" s="66"/>
      <c r="T207" s="55"/>
      <c r="U207" s="249"/>
      <c r="V207" s="230"/>
      <c r="W207" s="230"/>
      <c r="X207" s="33"/>
    </row>
    <row r="208" spans="1:24" ht="12.75">
      <c r="A208" s="1"/>
      <c r="B208" s="1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55"/>
      <c r="N208" s="55"/>
      <c r="O208" s="41"/>
      <c r="P208" s="41"/>
      <c r="Q208" s="41"/>
      <c r="R208" s="66"/>
      <c r="S208" s="66"/>
      <c r="T208" s="66"/>
      <c r="U208" s="66"/>
      <c r="V208" s="33"/>
      <c r="W208" s="33"/>
      <c r="X208" s="33"/>
    </row>
    <row r="209" spans="1:24" ht="14.25">
      <c r="A209" s="99" t="s">
        <v>99</v>
      </c>
      <c r="B209" s="56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66"/>
      <c r="S209" s="66"/>
      <c r="T209" s="66"/>
      <c r="U209" s="66"/>
      <c r="V209" s="33"/>
      <c r="W209" s="33"/>
      <c r="X209" s="33"/>
    </row>
    <row r="210" spans="1:24" ht="12.75">
      <c r="A210" s="40"/>
      <c r="B210" s="39"/>
      <c r="R210" s="33"/>
      <c r="S210" s="33"/>
      <c r="T210" s="33"/>
      <c r="U210" s="33"/>
      <c r="V210" s="33"/>
      <c r="W210" s="33"/>
      <c r="X210" s="33"/>
    </row>
    <row r="211" spans="1:24" ht="12.75">
      <c r="A211" s="40" t="s">
        <v>100</v>
      </c>
      <c r="B211" s="1" t="s">
        <v>101</v>
      </c>
      <c r="R211" s="33"/>
      <c r="S211" s="33"/>
      <c r="T211" s="33"/>
      <c r="U211" s="33"/>
      <c r="V211" s="33"/>
      <c r="W211" s="33"/>
      <c r="X211" s="33"/>
    </row>
    <row r="212" spans="1:24" ht="12.75">
      <c r="A212" s="40"/>
      <c r="B212" s="11" t="s">
        <v>393</v>
      </c>
      <c r="R212" s="33"/>
      <c r="S212" s="33"/>
      <c r="T212" s="230"/>
      <c r="U212" s="33"/>
      <c r="V212" s="33"/>
      <c r="W212" s="33"/>
      <c r="X212" s="33"/>
    </row>
    <row r="213" spans="1:24" ht="12.75">
      <c r="A213" s="40"/>
      <c r="B213" s="11" t="s">
        <v>394</v>
      </c>
      <c r="R213" s="33"/>
      <c r="S213" s="33"/>
      <c r="T213" s="230"/>
      <c r="U213" s="33"/>
      <c r="V213" s="33"/>
      <c r="W213" s="33"/>
      <c r="X213" s="33"/>
    </row>
    <row r="214" spans="1:24" ht="12.75">
      <c r="A214" s="1"/>
      <c r="B214" s="44"/>
      <c r="C214" s="52"/>
      <c r="R214" s="33"/>
      <c r="S214" s="33"/>
      <c r="T214" s="230"/>
      <c r="U214" s="33"/>
      <c r="V214" s="33"/>
      <c r="W214" s="33"/>
      <c r="X214" s="33"/>
    </row>
    <row r="215" spans="1:24" ht="12.75">
      <c r="A215" s="1"/>
      <c r="B215" s="57" t="s">
        <v>395</v>
      </c>
      <c r="C215" s="41"/>
      <c r="R215" s="33"/>
      <c r="S215" s="33"/>
      <c r="T215" s="33"/>
      <c r="U215" s="33"/>
      <c r="V215" s="33"/>
      <c r="W215" s="33"/>
      <c r="X215" s="33"/>
    </row>
    <row r="216" spans="1:24" ht="12.75">
      <c r="A216" s="1"/>
      <c r="B216" s="57" t="s">
        <v>396</v>
      </c>
      <c r="C216" s="41"/>
      <c r="R216" s="33"/>
      <c r="S216" s="33"/>
      <c r="T216" s="136"/>
      <c r="U216" s="136"/>
      <c r="V216" s="136"/>
      <c r="W216" s="136"/>
      <c r="X216" s="33"/>
    </row>
    <row r="217" spans="1:24" ht="12.75">
      <c r="A217" s="1"/>
      <c r="B217" s="58" t="s">
        <v>397</v>
      </c>
      <c r="C217" s="41"/>
      <c r="R217" s="33"/>
      <c r="S217" s="33"/>
      <c r="T217" s="35"/>
      <c r="U217" s="35"/>
      <c r="V217" s="35"/>
      <c r="W217" s="35"/>
      <c r="X217" s="33"/>
    </row>
    <row r="218" spans="1:24" ht="12.75">
      <c r="A218" s="40"/>
      <c r="B218" s="41"/>
      <c r="R218" s="33"/>
      <c r="S218" s="33"/>
      <c r="T218" s="35"/>
      <c r="U218" s="35"/>
      <c r="V218" s="35"/>
      <c r="W218" s="35"/>
      <c r="X218" s="33"/>
    </row>
    <row r="219" spans="2:24" ht="12.75">
      <c r="B219" s="13"/>
      <c r="R219" s="33"/>
      <c r="S219" s="33"/>
      <c r="T219" s="35"/>
      <c r="U219" s="35"/>
      <c r="V219" s="35"/>
      <c r="W219" s="35"/>
      <c r="X219" s="33"/>
    </row>
    <row r="220" spans="1:24" ht="12.75">
      <c r="A220" s="40" t="s">
        <v>102</v>
      </c>
      <c r="B220" s="54" t="s">
        <v>398</v>
      </c>
      <c r="R220" s="33"/>
      <c r="S220" s="33"/>
      <c r="T220" s="33"/>
      <c r="U220" s="33"/>
      <c r="V220" s="33"/>
      <c r="W220" s="33"/>
      <c r="X220" s="33"/>
    </row>
    <row r="221" spans="1:24" ht="12.75">
      <c r="A221" s="40"/>
      <c r="B221" s="59" t="s">
        <v>399</v>
      </c>
      <c r="R221" s="33"/>
      <c r="S221" s="33"/>
      <c r="T221" s="33"/>
      <c r="U221" s="33"/>
      <c r="V221" s="33"/>
      <c r="W221" s="33"/>
      <c r="X221" s="33"/>
    </row>
    <row r="222" spans="1:24" ht="12.75">
      <c r="A222" s="40"/>
      <c r="B222" s="59" t="s">
        <v>400</v>
      </c>
      <c r="R222" s="33"/>
      <c r="S222" s="33"/>
      <c r="T222" s="33"/>
      <c r="U222" s="33"/>
      <c r="V222" s="33"/>
      <c r="W222" s="33"/>
      <c r="X222" s="33"/>
    </row>
    <row r="223" spans="1:18" ht="12.75">
      <c r="A223" s="40"/>
      <c r="B223" s="41" t="s">
        <v>401</v>
      </c>
      <c r="J223" s="63"/>
      <c r="K223" s="63"/>
      <c r="M223" s="60"/>
      <c r="R223" s="60"/>
    </row>
    <row r="224" spans="1:18" ht="12.75">
      <c r="A224" s="40"/>
      <c r="B224" s="41"/>
      <c r="J224" s="63"/>
      <c r="K224" s="63"/>
      <c r="M224" s="60"/>
      <c r="R224" s="60"/>
    </row>
    <row r="225" spans="1:18" ht="12.75">
      <c r="A225" s="40"/>
      <c r="B225" s="52"/>
      <c r="J225" s="63"/>
      <c r="K225" s="63"/>
      <c r="M225" s="60"/>
      <c r="R225" s="60"/>
    </row>
    <row r="226" spans="1:18" ht="12.75">
      <c r="A226" s="40" t="s">
        <v>103</v>
      </c>
      <c r="B226" s="1" t="s">
        <v>104</v>
      </c>
      <c r="J226" s="63"/>
      <c r="K226" s="63"/>
      <c r="M226" s="61"/>
      <c r="R226" s="60"/>
    </row>
    <row r="227" spans="1:18" ht="12.75">
      <c r="A227" s="40"/>
      <c r="B227" s="59" t="s">
        <v>175</v>
      </c>
      <c r="J227" s="63"/>
      <c r="K227" s="63"/>
      <c r="M227" s="61"/>
      <c r="R227" s="60"/>
    </row>
    <row r="228" spans="1:18" ht="12.75">
      <c r="A228" s="40"/>
      <c r="B228" s="59" t="s">
        <v>176</v>
      </c>
      <c r="J228" s="63"/>
      <c r="K228" s="63"/>
      <c r="M228" s="61"/>
      <c r="R228" s="60"/>
    </row>
    <row r="229" spans="1:18" ht="12.75">
      <c r="A229" s="40"/>
      <c r="B229" s="59"/>
      <c r="C229" s="58"/>
      <c r="D229" s="62"/>
      <c r="I229" s="33"/>
      <c r="R229" s="33"/>
    </row>
    <row r="230" spans="1:12" ht="12.75">
      <c r="A230" s="40"/>
      <c r="B230" s="59"/>
      <c r="C230" s="44"/>
      <c r="I230" s="33"/>
      <c r="J230" s="33"/>
      <c r="K230" s="33"/>
      <c r="L230" s="33"/>
    </row>
    <row r="231" spans="1:12" ht="12.75">
      <c r="A231" s="40" t="s">
        <v>105</v>
      </c>
      <c r="B231" s="1" t="s">
        <v>106</v>
      </c>
      <c r="I231" s="33"/>
      <c r="J231" s="33"/>
      <c r="K231" s="33"/>
      <c r="L231" s="33"/>
    </row>
    <row r="232" spans="1:12" ht="12.75">
      <c r="A232" s="40"/>
      <c r="B232" s="11" t="s">
        <v>107</v>
      </c>
      <c r="I232" s="33"/>
      <c r="J232" s="33"/>
      <c r="K232" s="33"/>
      <c r="L232" s="33"/>
    </row>
    <row r="233" spans="1:12" ht="12.75">
      <c r="A233" s="40"/>
      <c r="B233" s="11" t="s">
        <v>60</v>
      </c>
      <c r="I233" s="33"/>
      <c r="J233" s="33"/>
      <c r="K233" s="33"/>
      <c r="L233" s="33"/>
    </row>
    <row r="234" spans="1:12" ht="12.75">
      <c r="A234" s="40"/>
      <c r="B234" s="11"/>
      <c r="I234" s="33"/>
      <c r="J234" s="33"/>
      <c r="K234" s="33"/>
      <c r="L234" s="33"/>
    </row>
    <row r="235" spans="1:2" ht="12.75">
      <c r="A235" s="40" t="s">
        <v>108</v>
      </c>
      <c r="B235" s="1" t="s">
        <v>109</v>
      </c>
    </row>
    <row r="236" spans="1:15" ht="12.75">
      <c r="A236" s="40"/>
      <c r="B236" s="11" t="s">
        <v>402</v>
      </c>
      <c r="F236" s="50" t="s">
        <v>3</v>
      </c>
      <c r="G236" s="80"/>
      <c r="H236" s="50" t="s">
        <v>403</v>
      </c>
      <c r="J236" s="76"/>
      <c r="K236" s="76"/>
      <c r="O236" s="48"/>
    </row>
    <row r="237" spans="1:15" ht="12.75">
      <c r="A237" s="40"/>
      <c r="B237" s="11"/>
      <c r="F237" s="250" t="s">
        <v>404</v>
      </c>
      <c r="G237" s="80"/>
      <c r="H237" s="50" t="s">
        <v>405</v>
      </c>
      <c r="J237" s="76"/>
      <c r="K237" s="76"/>
      <c r="O237" s="48"/>
    </row>
    <row r="238" spans="1:15" ht="12.75">
      <c r="A238" s="40"/>
      <c r="B238" s="11"/>
      <c r="F238" s="50" t="s">
        <v>406</v>
      </c>
      <c r="G238" s="80"/>
      <c r="H238" s="50" t="s">
        <v>406</v>
      </c>
      <c r="J238" s="76"/>
      <c r="K238" s="76"/>
      <c r="O238" s="48"/>
    </row>
    <row r="239" spans="1:15" ht="15">
      <c r="A239" s="40"/>
      <c r="B239" s="40"/>
      <c r="F239" s="251" t="s">
        <v>277</v>
      </c>
      <c r="G239" s="80"/>
      <c r="H239" s="252" t="str">
        <f>F239</f>
        <v>30 Sep 2010</v>
      </c>
      <c r="J239" s="76"/>
      <c r="K239" s="76"/>
      <c r="O239" s="48"/>
    </row>
    <row r="240" spans="1:15" ht="15">
      <c r="A240" s="40"/>
      <c r="B240" s="40"/>
      <c r="F240" s="50" t="s">
        <v>6</v>
      </c>
      <c r="G240" s="80"/>
      <c r="H240" s="50" t="s">
        <v>6</v>
      </c>
      <c r="J240" s="101"/>
      <c r="K240" s="101"/>
      <c r="O240" s="65"/>
    </row>
    <row r="241" spans="1:22" ht="12.75">
      <c r="A241" s="40"/>
      <c r="B241" s="47"/>
      <c r="C241" s="41" t="s">
        <v>407</v>
      </c>
      <c r="F241" s="12">
        <v>486</v>
      </c>
      <c r="H241" s="67">
        <v>486</v>
      </c>
      <c r="J241" s="76"/>
      <c r="K241" s="76"/>
      <c r="O241" s="48"/>
      <c r="R241" s="209"/>
      <c r="T241" s="253"/>
      <c r="V241" s="253"/>
    </row>
    <row r="242" spans="1:23" ht="12.75">
      <c r="A242" s="1"/>
      <c r="B242" s="1"/>
      <c r="C242" s="5" t="s">
        <v>408</v>
      </c>
      <c r="F242" s="12">
        <v>-178</v>
      </c>
      <c r="H242" s="67">
        <v>-178</v>
      </c>
      <c r="O242" s="67"/>
      <c r="R242" s="12"/>
      <c r="S242" s="12"/>
      <c r="T242" s="12"/>
      <c r="V242" s="12"/>
      <c r="W242" s="12"/>
    </row>
    <row r="243" spans="1:23" ht="13.5" thickBot="1">
      <c r="A243" s="40"/>
      <c r="B243" s="47"/>
      <c r="C243" s="5" t="s">
        <v>110</v>
      </c>
      <c r="F243" s="51">
        <f>SUM(F241:F242)</f>
        <v>308</v>
      </c>
      <c r="H243" s="117">
        <f>SUM(H241:H242)</f>
        <v>308</v>
      </c>
      <c r="J243" s="248"/>
      <c r="K243" s="248"/>
      <c r="L243" s="231"/>
      <c r="O243" s="12"/>
      <c r="Q243" s="12"/>
      <c r="R243" s="207"/>
      <c r="S243" s="207"/>
      <c r="T243" s="207"/>
      <c r="U243" s="254"/>
      <c r="V243" s="254"/>
      <c r="W243" s="12"/>
    </row>
    <row r="244" spans="1:23" ht="13.5" thickTop="1">
      <c r="A244" s="40"/>
      <c r="B244" s="44"/>
      <c r="O244" s="126"/>
      <c r="R244" s="207"/>
      <c r="S244" s="254"/>
      <c r="T244" s="255"/>
      <c r="U244" s="254"/>
      <c r="V244" s="254"/>
      <c r="W244" s="12"/>
    </row>
    <row r="245" spans="1:22" ht="12.75">
      <c r="A245" s="40"/>
      <c r="B245" s="44" t="s">
        <v>409</v>
      </c>
      <c r="L245" s="118"/>
      <c r="M245" s="118"/>
      <c r="N245" s="118"/>
      <c r="R245" s="255"/>
      <c r="S245" s="254"/>
      <c r="T245" s="254"/>
      <c r="U245" s="254"/>
      <c r="V245" s="254"/>
    </row>
    <row r="246" spans="1:22" ht="12.75">
      <c r="A246" s="40"/>
      <c r="B246" s="44"/>
      <c r="L246" s="118"/>
      <c r="M246" s="118"/>
      <c r="N246" s="118"/>
      <c r="R246" s="255"/>
      <c r="S246" s="254"/>
      <c r="T246" s="254"/>
      <c r="U246" s="254"/>
      <c r="V246" s="254"/>
    </row>
    <row r="247" spans="1:22" ht="12.75">
      <c r="A247" s="40"/>
      <c r="B247" s="44"/>
      <c r="L247" s="118"/>
      <c r="M247" s="118"/>
      <c r="N247" s="118"/>
      <c r="R247" s="255"/>
      <c r="S247" s="254"/>
      <c r="T247" s="254"/>
      <c r="U247" s="254"/>
      <c r="V247" s="254"/>
    </row>
    <row r="248" spans="1:3" ht="12.75">
      <c r="A248" s="40" t="s">
        <v>111</v>
      </c>
      <c r="B248" s="46" t="s">
        <v>112</v>
      </c>
      <c r="C248" s="41"/>
    </row>
    <row r="249" spans="1:31" ht="12.75">
      <c r="A249" s="40"/>
      <c r="B249" s="44" t="s">
        <v>410</v>
      </c>
      <c r="C249" s="41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</row>
    <row r="250" spans="1:31" ht="12.75">
      <c r="A250" s="40"/>
      <c r="B250" s="44"/>
      <c r="C250" s="41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</row>
    <row r="251" spans="1:31" ht="12.75">
      <c r="A251" s="40"/>
      <c r="B251" s="44"/>
      <c r="C251" s="41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</row>
    <row r="252" spans="1:31" ht="12.75">
      <c r="A252" s="40" t="s">
        <v>113</v>
      </c>
      <c r="B252" s="4" t="s">
        <v>114</v>
      </c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</row>
    <row r="253" spans="2:31" ht="12.75">
      <c r="B253" s="5" t="s">
        <v>115</v>
      </c>
      <c r="C253" s="44" t="s">
        <v>149</v>
      </c>
      <c r="L253" s="68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</row>
    <row r="254" spans="3:31" ht="12.75">
      <c r="C254" s="44" t="s">
        <v>411</v>
      </c>
      <c r="F254" s="48"/>
      <c r="H254" s="48"/>
      <c r="O254" s="48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</row>
    <row r="255" spans="2:31" ht="12.75">
      <c r="B255" s="44"/>
      <c r="C255" s="41"/>
      <c r="F255" s="64"/>
      <c r="H255" s="48"/>
      <c r="O255" s="48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</row>
    <row r="256" spans="1:31" ht="15" customHeight="1">
      <c r="A256" s="59"/>
      <c r="B256" s="5" t="s">
        <v>116</v>
      </c>
      <c r="C256" s="5" t="s">
        <v>412</v>
      </c>
      <c r="E256" s="62"/>
      <c r="F256" s="69"/>
      <c r="I256" s="62"/>
      <c r="J256" s="62"/>
      <c r="K256" s="62"/>
      <c r="R256" s="33"/>
      <c r="S256" s="127"/>
      <c r="T256" s="35"/>
      <c r="U256" s="35"/>
      <c r="V256" s="35"/>
      <c r="W256" s="35"/>
      <c r="X256" s="33"/>
      <c r="Y256" s="33"/>
      <c r="Z256" s="33"/>
      <c r="AA256" s="33"/>
      <c r="AB256" s="33"/>
      <c r="AC256" s="33"/>
      <c r="AD256" s="33"/>
      <c r="AE256" s="33"/>
    </row>
    <row r="257" spans="1:31" ht="15" customHeight="1">
      <c r="A257" s="59"/>
      <c r="E257" s="62"/>
      <c r="F257" s="69"/>
      <c r="H257" s="80" t="s">
        <v>6</v>
      </c>
      <c r="I257" s="62"/>
      <c r="J257" s="62"/>
      <c r="K257" s="62"/>
      <c r="R257" s="33"/>
      <c r="S257" s="127"/>
      <c r="T257" s="35"/>
      <c r="U257" s="35"/>
      <c r="V257" s="35"/>
      <c r="W257" s="35"/>
      <c r="X257" s="33"/>
      <c r="Y257" s="33"/>
      <c r="Z257" s="33"/>
      <c r="AA257" s="33"/>
      <c r="AB257" s="33"/>
      <c r="AC257" s="33"/>
      <c r="AD257" s="33"/>
      <c r="AE257" s="33"/>
    </row>
    <row r="258" spans="1:20" ht="15" customHeight="1" thickBot="1">
      <c r="A258" s="59"/>
      <c r="B258" s="57"/>
      <c r="C258" s="57" t="s">
        <v>117</v>
      </c>
      <c r="E258" s="62"/>
      <c r="F258" s="69"/>
      <c r="G258" s="12"/>
      <c r="H258" s="71">
        <v>45265</v>
      </c>
      <c r="I258" s="62"/>
      <c r="J258" s="62"/>
      <c r="K258" s="62"/>
      <c r="O258" s="127"/>
      <c r="Q258" s="62"/>
      <c r="S258" s="62"/>
      <c r="T258" s="62"/>
    </row>
    <row r="259" spans="1:20" ht="9.75" customHeight="1">
      <c r="A259" s="59"/>
      <c r="B259" s="57"/>
      <c r="C259" s="57"/>
      <c r="E259" s="62"/>
      <c r="F259" s="69"/>
      <c r="G259" s="12"/>
      <c r="H259" s="62"/>
      <c r="I259" s="62"/>
      <c r="J259" s="62"/>
      <c r="K259" s="62"/>
      <c r="O259" s="62"/>
      <c r="Q259" s="62"/>
      <c r="S259" s="62"/>
      <c r="T259" s="62"/>
    </row>
    <row r="260" spans="1:20" ht="15" customHeight="1">
      <c r="A260" s="59"/>
      <c r="B260" s="57"/>
      <c r="C260" s="57" t="s">
        <v>413</v>
      </c>
      <c r="E260" s="62"/>
      <c r="F260" s="69"/>
      <c r="I260" s="62"/>
      <c r="J260" s="62"/>
      <c r="K260" s="62"/>
      <c r="Q260" s="62"/>
      <c r="S260" s="62"/>
      <c r="T260" s="62"/>
    </row>
    <row r="261" spans="1:20" ht="15" customHeight="1">
      <c r="A261" s="59"/>
      <c r="B261" s="57"/>
      <c r="C261" s="5" t="s">
        <v>162</v>
      </c>
      <c r="E261" s="62"/>
      <c r="F261" s="69"/>
      <c r="H261" s="12">
        <v>29192</v>
      </c>
      <c r="I261" s="62"/>
      <c r="J261" s="62"/>
      <c r="K261" s="62"/>
      <c r="O261" s="62"/>
      <c r="Q261" s="62"/>
      <c r="S261" s="62"/>
      <c r="T261" s="62"/>
    </row>
    <row r="262" spans="1:20" ht="15" customHeight="1">
      <c r="A262" s="59"/>
      <c r="B262" s="57"/>
      <c r="C262" s="5" t="s">
        <v>414</v>
      </c>
      <c r="E262" s="62"/>
      <c r="F262" s="69"/>
      <c r="H262" s="2">
        <v>566</v>
      </c>
      <c r="I262" s="62"/>
      <c r="J262" s="62"/>
      <c r="K262" s="62"/>
      <c r="O262" s="2"/>
      <c r="Q262" s="62"/>
      <c r="S262" s="62"/>
      <c r="T262" s="62"/>
    </row>
    <row r="263" spans="1:20" ht="15" customHeight="1" thickBot="1">
      <c r="A263" s="59"/>
      <c r="B263" s="57"/>
      <c r="C263" s="5" t="s">
        <v>163</v>
      </c>
      <c r="E263" s="62"/>
      <c r="F263" s="69"/>
      <c r="H263" s="119">
        <f>+H261+H262</f>
        <v>29758</v>
      </c>
      <c r="I263" s="62"/>
      <c r="J263" s="62"/>
      <c r="K263" s="62"/>
      <c r="O263" s="127"/>
      <c r="P263" s="62"/>
      <c r="Q263" s="62"/>
      <c r="S263" s="62"/>
      <c r="T263" s="62"/>
    </row>
    <row r="264" spans="1:20" ht="9.75" customHeight="1">
      <c r="A264" s="59"/>
      <c r="B264" s="57"/>
      <c r="C264" s="57"/>
      <c r="E264" s="62"/>
      <c r="F264" s="69"/>
      <c r="H264" s="62"/>
      <c r="I264" s="62"/>
      <c r="J264" s="62"/>
      <c r="K264" s="62"/>
      <c r="Q264" s="62"/>
      <c r="S264" s="62"/>
      <c r="T264" s="62"/>
    </row>
    <row r="265" spans="1:20" ht="15" customHeight="1" thickBot="1">
      <c r="A265" s="59"/>
      <c r="B265" s="62"/>
      <c r="C265" s="58" t="s">
        <v>118</v>
      </c>
      <c r="D265" s="62"/>
      <c r="E265" s="62"/>
      <c r="F265" s="62"/>
      <c r="H265" s="71">
        <v>29758</v>
      </c>
      <c r="I265" s="62"/>
      <c r="J265" s="62"/>
      <c r="K265" s="62"/>
      <c r="O265" s="127"/>
      <c r="Q265" s="62"/>
      <c r="R265" s="256"/>
      <c r="S265" s="62"/>
      <c r="T265" s="62"/>
    </row>
    <row r="266" spans="1:20" ht="15" customHeight="1">
      <c r="A266" s="59"/>
      <c r="B266" s="62"/>
      <c r="C266" s="58"/>
      <c r="D266" s="62"/>
      <c r="E266" s="62"/>
      <c r="F266" s="62"/>
      <c r="G266" s="62"/>
      <c r="H266" s="62"/>
      <c r="I266" s="62"/>
      <c r="J266" s="62"/>
      <c r="K266" s="62"/>
      <c r="L266" s="62"/>
      <c r="N266" s="62"/>
      <c r="O266" s="62"/>
      <c r="P266" s="62"/>
      <c r="Q266" s="62"/>
      <c r="R266" s="62"/>
      <c r="S266" s="62"/>
      <c r="T266" s="62"/>
    </row>
    <row r="267" spans="1:20" ht="15" customHeight="1">
      <c r="A267" s="59"/>
      <c r="B267" s="62"/>
      <c r="C267" s="58"/>
      <c r="D267" s="62"/>
      <c r="E267" s="62"/>
      <c r="F267" s="62"/>
      <c r="G267" s="62"/>
      <c r="H267" s="62"/>
      <c r="I267" s="62"/>
      <c r="J267" s="62"/>
      <c r="K267" s="62"/>
      <c r="L267" s="62"/>
      <c r="N267" s="62"/>
      <c r="O267" s="62"/>
      <c r="P267" s="62"/>
      <c r="Q267" s="62"/>
      <c r="R267" s="62"/>
      <c r="S267" s="62"/>
      <c r="T267" s="62"/>
    </row>
    <row r="268" spans="1:20" ht="15" customHeight="1">
      <c r="A268" s="72" t="s">
        <v>119</v>
      </c>
      <c r="B268" s="73" t="s">
        <v>120</v>
      </c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</row>
    <row r="269" spans="1:11" s="62" customFormat="1" ht="15" customHeight="1">
      <c r="A269" s="72"/>
      <c r="B269" s="62" t="s">
        <v>152</v>
      </c>
      <c r="E269" s="53"/>
      <c r="F269" s="53"/>
      <c r="G269" s="53"/>
      <c r="H269" s="53"/>
      <c r="J269" s="53"/>
      <c r="K269" s="53"/>
    </row>
    <row r="270" spans="3:15" ht="12.75">
      <c r="C270" s="44"/>
      <c r="H270" s="103"/>
      <c r="O270" s="103"/>
    </row>
    <row r="271" ht="12.75">
      <c r="B271" s="44"/>
    </row>
    <row r="272" spans="1:2" ht="12.75">
      <c r="A272" s="40" t="s">
        <v>121</v>
      </c>
      <c r="B272" s="4" t="s">
        <v>415</v>
      </c>
    </row>
    <row r="273" ht="12.75">
      <c r="A273" s="1"/>
    </row>
    <row r="274" spans="1:3" ht="12.75">
      <c r="A274" s="40"/>
      <c r="B274" s="4" t="s">
        <v>13</v>
      </c>
      <c r="C274" s="4" t="s">
        <v>132</v>
      </c>
    </row>
    <row r="275" spans="1:3" ht="12.75">
      <c r="A275" s="40"/>
      <c r="C275" s="5" t="s">
        <v>416</v>
      </c>
    </row>
    <row r="276" spans="1:3" ht="12.75">
      <c r="A276" s="40"/>
      <c r="C276" s="5" t="s">
        <v>417</v>
      </c>
    </row>
    <row r="277" ht="8.25" customHeight="1">
      <c r="A277" s="40"/>
    </row>
    <row r="278" spans="2:15" ht="12.75">
      <c r="B278" s="4"/>
      <c r="F278" s="48" t="s">
        <v>3</v>
      </c>
      <c r="G278" s="48" t="s">
        <v>147</v>
      </c>
      <c r="H278" s="48" t="s">
        <v>418</v>
      </c>
      <c r="I278" s="48" t="s">
        <v>418</v>
      </c>
      <c r="J278" s="48"/>
      <c r="K278" s="48"/>
      <c r="O278" s="48"/>
    </row>
    <row r="279" spans="2:15" ht="15" customHeight="1">
      <c r="B279" s="4"/>
      <c r="F279" s="64" t="s">
        <v>5</v>
      </c>
      <c r="G279" s="64" t="s">
        <v>5</v>
      </c>
      <c r="H279" s="48" t="s">
        <v>405</v>
      </c>
      <c r="I279" s="48" t="str">
        <f>H279</f>
        <v>period-to-date</v>
      </c>
      <c r="J279" s="64"/>
      <c r="K279" s="64"/>
      <c r="O279" s="48"/>
    </row>
    <row r="280" spans="2:15" ht="15">
      <c r="B280" s="4"/>
      <c r="F280" s="104" t="s">
        <v>277</v>
      </c>
      <c r="G280" s="104" t="s">
        <v>201</v>
      </c>
      <c r="H280" s="65" t="str">
        <f>F280</f>
        <v>30 Sep 2010</v>
      </c>
      <c r="I280" s="65" t="str">
        <f>G280</f>
        <v>30 Sep 2009</v>
      </c>
      <c r="J280" s="104"/>
      <c r="K280" s="104"/>
      <c r="O280" s="65"/>
    </row>
    <row r="281" ht="12.75">
      <c r="B281" s="4"/>
    </row>
    <row r="282" spans="2:15" ht="12.75">
      <c r="B282" s="4"/>
      <c r="C282" s="5" t="s">
        <v>419</v>
      </c>
      <c r="J282" s="12"/>
      <c r="K282" s="12"/>
      <c r="O282" s="12"/>
    </row>
    <row r="283" spans="2:15" ht="12.75">
      <c r="B283" s="4"/>
      <c r="C283" s="5" t="s">
        <v>420</v>
      </c>
      <c r="F283" s="12">
        <f>PL!D44</f>
        <v>-1161</v>
      </c>
      <c r="G283" s="12">
        <f>PL!F44</f>
        <v>4042</v>
      </c>
      <c r="H283" s="12">
        <f>PL!H44</f>
        <v>-1161</v>
      </c>
      <c r="I283" s="2">
        <f>PL!J44</f>
        <v>4042</v>
      </c>
      <c r="J283" s="12"/>
      <c r="K283" s="12"/>
      <c r="O283" s="12"/>
    </row>
    <row r="284" spans="2:15" ht="12.75">
      <c r="B284" s="44"/>
      <c r="C284" s="5" t="s">
        <v>138</v>
      </c>
      <c r="F284" s="12">
        <v>757532</v>
      </c>
      <c r="G284" s="12">
        <v>757473</v>
      </c>
      <c r="H284" s="12">
        <v>757532</v>
      </c>
      <c r="I284" s="2">
        <v>757473</v>
      </c>
      <c r="J284" s="12"/>
      <c r="K284" s="12"/>
      <c r="O284" s="12"/>
    </row>
    <row r="285" spans="2:15" ht="12.75">
      <c r="B285" s="44"/>
      <c r="C285" s="5" t="s">
        <v>421</v>
      </c>
      <c r="J285" s="33"/>
      <c r="K285" s="33"/>
      <c r="L285" s="33"/>
      <c r="M285" s="33"/>
      <c r="N285" s="33"/>
      <c r="O285" s="33"/>
    </row>
    <row r="286" spans="2:15" ht="13.5" thickBot="1">
      <c r="B286" s="44"/>
      <c r="C286" s="5" t="s">
        <v>422</v>
      </c>
      <c r="F286" s="78">
        <f>+F283/F284*100</f>
        <v>-0.15326085234683157</v>
      </c>
      <c r="G286" s="78">
        <f>+G283/G284*100</f>
        <v>0.533616379725746</v>
      </c>
      <c r="H286" s="79">
        <f>+H283/H284*100</f>
        <v>-0.15326085234683157</v>
      </c>
      <c r="I286" s="79">
        <f>+I283/I284*100</f>
        <v>0.533616379725746</v>
      </c>
      <c r="J286" s="257"/>
      <c r="K286" s="257"/>
      <c r="L286" s="33"/>
      <c r="M286" s="33"/>
      <c r="N286" s="33"/>
      <c r="O286" s="258"/>
    </row>
    <row r="287" spans="2:13" ht="13.5" thickTop="1">
      <c r="B287" s="44"/>
      <c r="M287" s="70"/>
    </row>
    <row r="288" spans="2:3" ht="12.75">
      <c r="B288" s="4" t="s">
        <v>133</v>
      </c>
      <c r="C288" s="4" t="s">
        <v>134</v>
      </c>
    </row>
    <row r="289" spans="2:3" ht="12.75">
      <c r="B289" s="44"/>
      <c r="C289" s="5" t="s">
        <v>423</v>
      </c>
    </row>
    <row r="290" spans="2:3" ht="12.75">
      <c r="B290" s="44"/>
      <c r="C290" s="5" t="s">
        <v>424</v>
      </c>
    </row>
    <row r="291" spans="2:3" ht="12.75">
      <c r="B291" s="44"/>
      <c r="C291" s="5" t="s">
        <v>425</v>
      </c>
    </row>
    <row r="292" ht="7.5" customHeight="1">
      <c r="B292" s="44"/>
    </row>
    <row r="293" spans="2:20" ht="12.75">
      <c r="B293" s="44"/>
      <c r="C293" s="77"/>
      <c r="F293" s="48" t="s">
        <v>3</v>
      </c>
      <c r="G293" s="48" t="s">
        <v>147</v>
      </c>
      <c r="H293" s="48" t="s">
        <v>418</v>
      </c>
      <c r="I293" s="48" t="s">
        <v>418</v>
      </c>
      <c r="J293" s="33"/>
      <c r="K293" s="259"/>
      <c r="L293" s="33"/>
      <c r="M293" s="33"/>
      <c r="N293" s="33"/>
      <c r="O293" s="259"/>
      <c r="P293" s="33"/>
      <c r="T293" s="48"/>
    </row>
    <row r="294" spans="2:20" ht="12.75">
      <c r="B294" s="44"/>
      <c r="C294" s="77"/>
      <c r="F294" s="64" t="s">
        <v>5</v>
      </c>
      <c r="G294" s="64" t="s">
        <v>5</v>
      </c>
      <c r="H294" s="48" t="str">
        <f>H279</f>
        <v>period-to-date</v>
      </c>
      <c r="I294" s="48" t="str">
        <f>I279</f>
        <v>period-to-date</v>
      </c>
      <c r="J294" s="33"/>
      <c r="K294" s="260"/>
      <c r="L294" s="33"/>
      <c r="M294" s="33"/>
      <c r="N294" s="33"/>
      <c r="O294" s="259"/>
      <c r="P294" s="33"/>
      <c r="T294" s="49"/>
    </row>
    <row r="295" spans="2:20" ht="15">
      <c r="B295" s="44"/>
      <c r="C295" s="77"/>
      <c r="F295" s="104" t="s">
        <v>277</v>
      </c>
      <c r="G295" s="104" t="s">
        <v>201</v>
      </c>
      <c r="H295" s="65" t="str">
        <f>F295</f>
        <v>30 Sep 2010</v>
      </c>
      <c r="I295" s="65" t="str">
        <f>G295</f>
        <v>30 Sep 2009</v>
      </c>
      <c r="J295" s="33"/>
      <c r="K295" s="261"/>
      <c r="L295" s="33"/>
      <c r="M295" s="33"/>
      <c r="N295" s="33"/>
      <c r="O295" s="262"/>
      <c r="P295" s="33"/>
      <c r="T295" s="263"/>
    </row>
    <row r="296" spans="2:16" ht="12.75">
      <c r="B296" s="44"/>
      <c r="C296" s="77"/>
      <c r="F296" s="80" t="s">
        <v>6</v>
      </c>
      <c r="G296" s="80" t="s">
        <v>6</v>
      </c>
      <c r="H296" s="80" t="s">
        <v>6</v>
      </c>
      <c r="I296" s="80" t="s">
        <v>6</v>
      </c>
      <c r="J296" s="33"/>
      <c r="K296" s="136"/>
      <c r="L296" s="33"/>
      <c r="M296" s="33"/>
      <c r="N296" s="33"/>
      <c r="O296" s="136"/>
      <c r="P296" s="33"/>
    </row>
    <row r="297" spans="2:16" ht="12.75">
      <c r="B297" s="44"/>
      <c r="C297" s="77"/>
      <c r="J297" s="33"/>
      <c r="K297" s="33"/>
      <c r="L297" s="33"/>
      <c r="M297" s="33"/>
      <c r="N297" s="33"/>
      <c r="O297" s="33"/>
      <c r="P297" s="33"/>
    </row>
    <row r="298" spans="2:16" ht="12.75">
      <c r="B298" s="44"/>
      <c r="C298" s="5" t="s">
        <v>426</v>
      </c>
      <c r="F298" s="12">
        <f>F283</f>
        <v>-1161</v>
      </c>
      <c r="G298" s="12">
        <f>G283</f>
        <v>4042</v>
      </c>
      <c r="H298" s="12">
        <f>H283</f>
        <v>-1161</v>
      </c>
      <c r="I298" s="12">
        <f>I283</f>
        <v>4042</v>
      </c>
      <c r="J298" s="33"/>
      <c r="K298" s="35"/>
      <c r="L298" s="33"/>
      <c r="M298" s="33"/>
      <c r="N298" s="33"/>
      <c r="O298" s="35"/>
      <c r="P298" s="33"/>
    </row>
    <row r="299" spans="2:20" ht="12.75">
      <c r="B299" s="44"/>
      <c r="C299" s="12" t="s">
        <v>135</v>
      </c>
      <c r="F299" s="12">
        <v>394</v>
      </c>
      <c r="G299" s="103">
        <v>548</v>
      </c>
      <c r="H299" s="12">
        <v>394</v>
      </c>
      <c r="I299" s="103">
        <v>548</v>
      </c>
      <c r="J299" s="33"/>
      <c r="K299" s="35"/>
      <c r="L299" s="33"/>
      <c r="M299" s="33"/>
      <c r="N299" s="33"/>
      <c r="O299" s="35"/>
      <c r="P299" s="33"/>
      <c r="T299" s="70"/>
    </row>
    <row r="300" spans="2:20" ht="12.75">
      <c r="B300" s="44"/>
      <c r="C300" s="12" t="s">
        <v>136</v>
      </c>
      <c r="F300" s="34">
        <v>463</v>
      </c>
      <c r="G300" s="75">
        <v>531</v>
      </c>
      <c r="H300" s="34">
        <v>463</v>
      </c>
      <c r="I300" s="75">
        <v>531</v>
      </c>
      <c r="J300" s="33"/>
      <c r="K300" s="35"/>
      <c r="L300" s="33"/>
      <c r="M300" s="33"/>
      <c r="N300" s="33"/>
      <c r="O300" s="35"/>
      <c r="P300" s="33"/>
      <c r="T300" s="70"/>
    </row>
    <row r="301" spans="2:16" ht="12.75">
      <c r="B301" s="44"/>
      <c r="C301" s="5" t="s">
        <v>427</v>
      </c>
      <c r="J301" s="209"/>
      <c r="K301" s="33"/>
      <c r="L301" s="33"/>
      <c r="M301" s="33"/>
      <c r="N301" s="33"/>
      <c r="O301" s="33"/>
      <c r="P301" s="33"/>
    </row>
    <row r="302" spans="2:16" ht="12.75">
      <c r="B302" s="44"/>
      <c r="C302" s="5" t="s">
        <v>428</v>
      </c>
      <c r="F302" s="34">
        <f>SUM(F298:F300)</f>
        <v>-304</v>
      </c>
      <c r="G302" s="34">
        <f>SUM(G298:G300)</f>
        <v>5121</v>
      </c>
      <c r="H302" s="34">
        <f>SUM(H298:H300)</f>
        <v>-304</v>
      </c>
      <c r="I302" s="34">
        <f>SUM(I298:I300)</f>
        <v>5121</v>
      </c>
      <c r="J302" s="209"/>
      <c r="K302" s="33"/>
      <c r="L302" s="33"/>
      <c r="M302" s="33"/>
      <c r="N302" s="33"/>
      <c r="O302" s="33"/>
      <c r="P302" s="33"/>
    </row>
    <row r="303" spans="2:20" ht="15">
      <c r="B303" s="44"/>
      <c r="F303" s="81"/>
      <c r="H303" s="81"/>
      <c r="I303" s="81"/>
      <c r="J303" s="12"/>
      <c r="K303" s="264"/>
      <c r="L303" s="33"/>
      <c r="M303" s="264"/>
      <c r="N303" s="33"/>
      <c r="O303" s="264"/>
      <c r="P303" s="33"/>
      <c r="T303" s="12"/>
    </row>
    <row r="304" spans="2:20" ht="15">
      <c r="B304" s="44"/>
      <c r="F304" s="264" t="s">
        <v>137</v>
      </c>
      <c r="G304" s="264" t="s">
        <v>137</v>
      </c>
      <c r="H304" s="264" t="s">
        <v>137</v>
      </c>
      <c r="I304" s="264" t="s">
        <v>137</v>
      </c>
      <c r="K304" s="264"/>
      <c r="L304" s="33"/>
      <c r="M304" s="264"/>
      <c r="N304" s="33"/>
      <c r="O304" s="264"/>
      <c r="P304" s="33"/>
      <c r="T304" s="12"/>
    </row>
    <row r="305" spans="2:20" ht="15">
      <c r="B305" s="44"/>
      <c r="F305" s="265"/>
      <c r="G305" s="265"/>
      <c r="H305" s="265"/>
      <c r="I305" s="265"/>
      <c r="K305" s="264"/>
      <c r="L305" s="33"/>
      <c r="M305" s="264"/>
      <c r="N305" s="33"/>
      <c r="O305" s="264"/>
      <c r="P305" s="33"/>
      <c r="T305" s="12"/>
    </row>
    <row r="306" spans="2:16" ht="12.75">
      <c r="B306" s="44"/>
      <c r="C306" s="5" t="s">
        <v>138</v>
      </c>
      <c r="F306" s="82">
        <f>F284</f>
        <v>757532</v>
      </c>
      <c r="G306" s="82">
        <f>G284</f>
        <v>757473</v>
      </c>
      <c r="H306" s="82">
        <f>H284</f>
        <v>757532</v>
      </c>
      <c r="I306" s="82">
        <f>I284</f>
        <v>757473</v>
      </c>
      <c r="K306" s="266"/>
      <c r="L306" s="33"/>
      <c r="M306" s="33"/>
      <c r="N306" s="33"/>
      <c r="O306" s="266"/>
      <c r="P306" s="33"/>
    </row>
    <row r="307" spans="2:16" ht="12.75">
      <c r="B307" s="44"/>
      <c r="C307" s="5" t="s">
        <v>139</v>
      </c>
      <c r="J307" s="209"/>
      <c r="K307" s="33"/>
      <c r="L307" s="33"/>
      <c r="M307" s="33"/>
      <c r="N307" s="33"/>
      <c r="O307" s="33"/>
      <c r="P307" s="33"/>
    </row>
    <row r="308" spans="2:16" ht="12.75">
      <c r="B308" s="44"/>
      <c r="C308" s="77"/>
      <c r="D308" s="5" t="s">
        <v>140</v>
      </c>
      <c r="F308" s="82">
        <v>345921</v>
      </c>
      <c r="G308" s="50">
        <v>345981</v>
      </c>
      <c r="H308" s="82">
        <v>345921</v>
      </c>
      <c r="I308" s="50">
        <v>345981</v>
      </c>
      <c r="J308" s="12"/>
      <c r="K308" s="266"/>
      <c r="L308" s="33"/>
      <c r="M308" s="33"/>
      <c r="N308" s="33"/>
      <c r="O308" s="266"/>
      <c r="P308" s="33"/>
    </row>
    <row r="309" spans="2:16" ht="12.75">
      <c r="B309" s="44"/>
      <c r="C309" s="77"/>
      <c r="D309" s="5" t="s">
        <v>141</v>
      </c>
      <c r="F309" s="102">
        <v>171283</v>
      </c>
      <c r="G309" s="75">
        <v>171283</v>
      </c>
      <c r="H309" s="102">
        <v>171283</v>
      </c>
      <c r="I309" s="75">
        <v>171283</v>
      </c>
      <c r="J309" s="12"/>
      <c r="K309" s="266"/>
      <c r="L309" s="33"/>
      <c r="M309" s="33"/>
      <c r="N309" s="33"/>
      <c r="O309" s="266"/>
      <c r="P309" s="33"/>
    </row>
    <row r="310" spans="2:16" ht="12.75">
      <c r="B310" s="44"/>
      <c r="C310" s="5" t="s">
        <v>429</v>
      </c>
      <c r="F310" s="102">
        <f>SUM(F306:F309)</f>
        <v>1274736</v>
      </c>
      <c r="G310" s="102">
        <f>SUM(G306:G309)</f>
        <v>1274737</v>
      </c>
      <c r="H310" s="102">
        <f>SUM(H306:H309)</f>
        <v>1274736</v>
      </c>
      <c r="I310" s="102">
        <f>SUM(I306:I309)</f>
        <v>1274737</v>
      </c>
      <c r="K310" s="266"/>
      <c r="L310" s="33"/>
      <c r="M310" s="33"/>
      <c r="N310" s="33"/>
      <c r="O310" s="266"/>
      <c r="P310" s="33"/>
    </row>
    <row r="311" spans="2:16" ht="12.75">
      <c r="B311" s="44"/>
      <c r="K311" s="33"/>
      <c r="L311" s="33"/>
      <c r="M311" s="33"/>
      <c r="N311" s="33"/>
      <c r="O311" s="33"/>
      <c r="P311" s="33"/>
    </row>
    <row r="312" spans="1:16" ht="13.5" thickBot="1">
      <c r="A312" s="5"/>
      <c r="C312" s="5" t="s">
        <v>430</v>
      </c>
      <c r="F312" s="83">
        <f>+F302/F310*100</f>
        <v>-0.02384807520929824</v>
      </c>
      <c r="G312" s="83">
        <f>+G302/G310*100</f>
        <v>0.4017299254669787</v>
      </c>
      <c r="H312" s="83">
        <f>+H302/H310*100</f>
        <v>-0.02384807520929824</v>
      </c>
      <c r="I312" s="83">
        <f>+I302/I310*100</f>
        <v>0.4017299254669787</v>
      </c>
      <c r="J312" s="33"/>
      <c r="K312" s="84"/>
      <c r="L312" s="33"/>
      <c r="M312" s="33"/>
      <c r="N312" s="33"/>
      <c r="O312" s="84"/>
      <c r="P312" s="33"/>
    </row>
    <row r="313" spans="1:18" ht="9" customHeight="1" thickTop="1">
      <c r="A313" s="5"/>
      <c r="J313" s="33"/>
      <c r="K313" s="33"/>
      <c r="L313" s="33"/>
      <c r="M313" s="84"/>
      <c r="N313" s="33"/>
      <c r="O313" s="33"/>
      <c r="P313" s="33"/>
      <c r="R313" s="84"/>
    </row>
    <row r="314" spans="1:18" ht="12.75">
      <c r="A314" s="5"/>
      <c r="C314" s="5" t="s">
        <v>431</v>
      </c>
      <c r="J314" s="33"/>
      <c r="K314" s="33"/>
      <c r="L314" s="33"/>
      <c r="M314" s="84"/>
      <c r="N314" s="33"/>
      <c r="O314" s="33"/>
      <c r="P314" s="33"/>
      <c r="R314" s="84"/>
    </row>
    <row r="315" spans="1:18" ht="12.75">
      <c r="A315" s="5"/>
      <c r="J315" s="33"/>
      <c r="K315" s="33"/>
      <c r="L315" s="33"/>
      <c r="M315" s="84"/>
      <c r="N315" s="33"/>
      <c r="O315" s="33"/>
      <c r="P315" s="33"/>
      <c r="R315" s="84"/>
    </row>
    <row r="316" spans="1:18" ht="12.75">
      <c r="A316" s="5"/>
      <c r="J316" s="33"/>
      <c r="K316" s="33"/>
      <c r="L316" s="33"/>
      <c r="M316" s="84"/>
      <c r="N316" s="33"/>
      <c r="O316" s="33"/>
      <c r="P316" s="33"/>
      <c r="R316" s="84"/>
    </row>
    <row r="317" spans="1:18" ht="12.75">
      <c r="A317" s="1" t="s">
        <v>123</v>
      </c>
      <c r="B317" s="54" t="s">
        <v>124</v>
      </c>
      <c r="J317" s="134"/>
      <c r="K317" s="134"/>
      <c r="M317" s="45"/>
      <c r="R317" s="45"/>
    </row>
    <row r="318" spans="1:2" ht="12.75">
      <c r="A318" s="13"/>
      <c r="B318" s="13" t="s">
        <v>125</v>
      </c>
    </row>
    <row r="319" spans="1:18" ht="12.75">
      <c r="A319" s="13"/>
      <c r="B319" s="13"/>
      <c r="M319" s="42"/>
      <c r="R319" s="42"/>
    </row>
    <row r="320" spans="1:18" ht="12.75">
      <c r="A320" s="5"/>
      <c r="J320" s="33"/>
      <c r="K320" s="33"/>
      <c r="L320" s="33"/>
      <c r="M320" s="84"/>
      <c r="N320" s="33"/>
      <c r="O320" s="33"/>
      <c r="P320" s="33"/>
      <c r="R320" s="84"/>
    </row>
    <row r="321" spans="1:18" ht="12.75">
      <c r="A321" s="1" t="s">
        <v>126</v>
      </c>
      <c r="B321" s="74" t="s">
        <v>122</v>
      </c>
      <c r="M321" s="70"/>
      <c r="R321" s="12"/>
    </row>
    <row r="322" spans="1:2" ht="12.75">
      <c r="A322" s="13"/>
      <c r="B322" s="13" t="s">
        <v>432</v>
      </c>
    </row>
    <row r="323" spans="1:15" ht="12.75">
      <c r="A323" s="13"/>
      <c r="B323" s="52"/>
      <c r="F323" s="223" t="s">
        <v>433</v>
      </c>
      <c r="G323" s="224" t="s">
        <v>433</v>
      </c>
      <c r="H323" s="267"/>
      <c r="O323" s="68"/>
    </row>
    <row r="324" spans="6:15" ht="12.75">
      <c r="F324" s="268" t="s">
        <v>434</v>
      </c>
      <c r="G324" s="269" t="s">
        <v>435</v>
      </c>
      <c r="H324" s="270"/>
      <c r="O324" s="37"/>
    </row>
    <row r="325" spans="6:15" ht="12.75">
      <c r="F325" s="227" t="s">
        <v>40</v>
      </c>
      <c r="G325" s="228" t="s">
        <v>40</v>
      </c>
      <c r="H325" s="271" t="s">
        <v>48</v>
      </c>
      <c r="O325" s="37"/>
    </row>
    <row r="326" spans="3:15" ht="12.75">
      <c r="C326" s="47"/>
      <c r="F326" s="80" t="s">
        <v>6</v>
      </c>
      <c r="G326" s="80" t="s">
        <v>6</v>
      </c>
      <c r="H326" s="80" t="s">
        <v>6</v>
      </c>
      <c r="O326" s="103"/>
    </row>
    <row r="327" spans="3:15" ht="12.75">
      <c r="C327" s="44" t="s">
        <v>436</v>
      </c>
      <c r="F327" s="12">
        <v>36363</v>
      </c>
      <c r="G327" s="12">
        <v>58511</v>
      </c>
      <c r="H327" s="103">
        <f>SUM(F327:G327)</f>
        <v>94874</v>
      </c>
      <c r="O327" s="103"/>
    </row>
    <row r="328" spans="3:15" ht="12.75">
      <c r="C328" s="44" t="s">
        <v>437</v>
      </c>
      <c r="F328" s="12">
        <v>12879</v>
      </c>
      <c r="G328" s="12">
        <v>125966</v>
      </c>
      <c r="H328" s="103">
        <f>SUM(F328:G328)</f>
        <v>138845</v>
      </c>
      <c r="O328" s="103"/>
    </row>
    <row r="329" spans="3:15" ht="12.75">
      <c r="C329" s="44" t="s">
        <v>438</v>
      </c>
      <c r="F329" s="12">
        <v>380</v>
      </c>
      <c r="G329" s="12">
        <v>1094</v>
      </c>
      <c r="H329" s="103">
        <f>SUM(F329:G329)</f>
        <v>1474</v>
      </c>
      <c r="O329" s="103"/>
    </row>
    <row r="330" spans="3:15" ht="13.5" thickBot="1">
      <c r="C330" s="44"/>
      <c r="F330" s="272">
        <f>SUM(F327:F329)</f>
        <v>49622</v>
      </c>
      <c r="G330" s="272">
        <f>SUM(G327:G329)</f>
        <v>185571</v>
      </c>
      <c r="H330" s="272">
        <f>SUM(H327:H329)</f>
        <v>235193</v>
      </c>
      <c r="J330" s="248"/>
      <c r="K330" s="4"/>
      <c r="L330" s="248"/>
      <c r="O330" s="103"/>
    </row>
    <row r="331" spans="1:18" ht="12.75">
      <c r="A331" s="5"/>
      <c r="J331" s="33"/>
      <c r="K331" s="33"/>
      <c r="L331" s="33"/>
      <c r="M331" s="84"/>
      <c r="N331" s="33"/>
      <c r="O331" s="33"/>
      <c r="P331" s="33"/>
      <c r="R331" s="84"/>
    </row>
    <row r="332" spans="1:18" ht="12.75">
      <c r="A332" s="5"/>
      <c r="J332" s="33"/>
      <c r="K332" s="33"/>
      <c r="L332" s="33"/>
      <c r="M332" s="84"/>
      <c r="N332" s="33"/>
      <c r="O332" s="33"/>
      <c r="P332" s="33"/>
      <c r="R332" s="84"/>
    </row>
    <row r="333" spans="1:18" ht="12.75">
      <c r="A333" s="1" t="s">
        <v>129</v>
      </c>
      <c r="B333" s="74" t="s">
        <v>127</v>
      </c>
      <c r="J333" s="33"/>
      <c r="K333" s="33"/>
      <c r="L333" s="33"/>
      <c r="M333" s="66"/>
      <c r="N333" s="33"/>
      <c r="O333" s="33"/>
      <c r="P333" s="33"/>
      <c r="R333" s="66"/>
    </row>
    <row r="334" spans="1:16" ht="12.75">
      <c r="A334" s="13"/>
      <c r="B334" s="13" t="s">
        <v>128</v>
      </c>
      <c r="J334" s="33"/>
      <c r="K334" s="33"/>
      <c r="L334" s="33"/>
      <c r="M334" s="33"/>
      <c r="N334" s="33"/>
      <c r="O334" s="33"/>
      <c r="P334" s="33"/>
    </row>
    <row r="335" spans="1:2" ht="12.75">
      <c r="A335" s="13"/>
      <c r="B335" s="13"/>
    </row>
    <row r="336" ht="12.75">
      <c r="B336" s="44"/>
    </row>
    <row r="337" spans="1:2" ht="12.75">
      <c r="A337" s="40" t="s">
        <v>131</v>
      </c>
      <c r="B337" s="4" t="s">
        <v>130</v>
      </c>
    </row>
    <row r="338" ht="12.75">
      <c r="B338" s="43" t="s">
        <v>439</v>
      </c>
    </row>
    <row r="339" ht="12.75">
      <c r="B339" s="44"/>
    </row>
    <row r="340" spans="1:12" ht="12.75">
      <c r="A340" s="5"/>
      <c r="J340" s="273"/>
      <c r="K340" s="273"/>
      <c r="L340" s="33"/>
    </row>
    <row r="341" spans="1:12" ht="12" customHeight="1">
      <c r="A341" s="40" t="s">
        <v>142</v>
      </c>
      <c r="B341" s="4" t="s">
        <v>143</v>
      </c>
      <c r="J341" s="33"/>
      <c r="K341" s="33"/>
      <c r="L341" s="33"/>
    </row>
    <row r="342" spans="1:20" ht="12.75">
      <c r="A342" s="72"/>
      <c r="B342" s="58" t="s">
        <v>168</v>
      </c>
      <c r="C342" s="62"/>
      <c r="D342" s="62"/>
      <c r="E342" s="62"/>
      <c r="F342" s="62"/>
      <c r="G342" s="62"/>
      <c r="H342" s="62"/>
      <c r="I342" s="62"/>
      <c r="J342" s="53"/>
      <c r="K342" s="53"/>
      <c r="L342" s="62"/>
      <c r="M342" s="62"/>
      <c r="N342" s="62"/>
      <c r="O342" s="62"/>
      <c r="P342" s="62"/>
      <c r="Q342" s="62"/>
      <c r="R342" s="62"/>
      <c r="S342" s="62"/>
      <c r="T342" s="62"/>
    </row>
    <row r="343" spans="1:20" ht="12.75">
      <c r="A343" s="72"/>
      <c r="B343" s="58" t="s">
        <v>156</v>
      </c>
      <c r="C343" s="62"/>
      <c r="D343" s="53"/>
      <c r="E343" s="62"/>
      <c r="F343" s="62"/>
      <c r="G343" s="62"/>
      <c r="H343" s="62"/>
      <c r="I343" s="62"/>
      <c r="J343" s="85"/>
      <c r="K343" s="85"/>
      <c r="L343" s="62"/>
      <c r="M343" s="85"/>
      <c r="N343" s="62"/>
      <c r="O343" s="62"/>
      <c r="P343" s="62"/>
      <c r="Q343" s="62"/>
      <c r="R343" s="127"/>
      <c r="S343" s="62"/>
      <c r="T343" s="62"/>
    </row>
    <row r="344" ht="12.75">
      <c r="A344" s="5"/>
    </row>
    <row r="345" ht="12" customHeight="1">
      <c r="A345" s="5"/>
    </row>
    <row r="346" ht="12" customHeight="1">
      <c r="A346" s="5"/>
    </row>
    <row r="347" ht="12.75">
      <c r="A347" s="86" t="s">
        <v>144</v>
      </c>
    </row>
    <row r="348" ht="12.75">
      <c r="A348" s="87" t="s">
        <v>42</v>
      </c>
    </row>
    <row r="349" ht="12.75">
      <c r="A349" s="86"/>
    </row>
    <row r="350" ht="12.75">
      <c r="A350" s="86"/>
    </row>
    <row r="351" ht="12.75">
      <c r="A351" s="86"/>
    </row>
    <row r="352" ht="12.75">
      <c r="A352" s="86"/>
    </row>
    <row r="353" ht="12.75">
      <c r="A353" s="86" t="s">
        <v>440</v>
      </c>
    </row>
    <row r="354" ht="12.75">
      <c r="A354" s="88" t="s">
        <v>145</v>
      </c>
    </row>
    <row r="355" ht="12.75">
      <c r="A355" s="86"/>
    </row>
    <row r="356" ht="12.75">
      <c r="A356" s="86" t="s">
        <v>146</v>
      </c>
    </row>
    <row r="357" ht="12.75">
      <c r="A357" s="89" t="s">
        <v>444</v>
      </c>
    </row>
    <row r="358" ht="12.75">
      <c r="A358" s="5"/>
    </row>
    <row r="359" ht="12.75">
      <c r="A359" s="5"/>
    </row>
    <row r="360" ht="12.75">
      <c r="A360" s="5"/>
    </row>
  </sheetData>
  <printOptions/>
  <pageMargins left="0.6692913385826772" right="0" top="0.5118110236220472" bottom="0.15748031496062992" header="0.5118110236220472" footer="0.1968503937007874"/>
  <pageSetup blackAndWhite="1" horizontalDpi="600" verticalDpi="600" orientation="portrait" scale="90" r:id="rId1"/>
  <rowBreaks count="5" manualBreakCount="5">
    <brk id="57" max="8" man="1"/>
    <brk id="123" max="8" man="1"/>
    <brk id="187" max="8" man="1"/>
    <brk id="251" max="8" man="1"/>
    <brk id="3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jocelyn_ngu</cp:lastModifiedBy>
  <cp:lastPrinted>2010-11-18T08:39:30Z</cp:lastPrinted>
  <dcterms:created xsi:type="dcterms:W3CDTF">1996-10-14T23:33:28Z</dcterms:created>
  <dcterms:modified xsi:type="dcterms:W3CDTF">2010-11-23T01:54:59Z</dcterms:modified>
  <cp:category/>
  <cp:version/>
  <cp:contentType/>
  <cp:contentStatus/>
</cp:coreProperties>
</file>